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사용법" sheetId="1" state="visible" r:id="rId1"/>
    <sheet name="거래처 목록" sheetId="2" state="visible" r:id="rId2"/>
    <sheet name="품목 목록" sheetId="3" state="visible" r:id="rId3"/>
    <sheet name="주문접수대장" sheetId="4" state="visible" r:id="rId4"/>
    <sheet name="출고작업" sheetId="5" state="visible" r:id="rId5"/>
    <sheet name="택배업로드" sheetId="6" state="visible" r:id="rId6"/>
    <sheet name="CS관리" sheetId="7" state="visible" r:id="rId7"/>
    <sheet name="대시보드" sheetId="8" state="visible" r:id="rId8"/>
    <sheet name="이 템플릿의 한계" sheetId="9" state="visible" r:id="rId9"/>
  </sheets>
  <definedNames>
    <definedName name="_xlnm.Print_Area" localSheetId="0">'사용법'!$A$1:$H$26</definedName>
    <definedName name="_xlnm.Print_Area" localSheetId="1">'거래처 목록'!$A$1:$H$60</definedName>
    <definedName name="_xlnm.Print_Area" localSheetId="2">'품목 목록'!$A$1:$H$80</definedName>
    <definedName name="_xlnm.Print_Area" localSheetId="3">'주문접수대장'!$A$1:$U$80</definedName>
    <definedName name="_xlnm.Print_Area" localSheetId="4">'출고작업'!$A$1:$M$80</definedName>
    <definedName name="_xlnm.Print_Area" localSheetId="5">'택배업로드'!$A$1:$J$80</definedName>
    <definedName name="_xlnm.Print_Area" localSheetId="6">'CS관리'!$A$1:$L$80</definedName>
    <definedName name="_xlnm.Print_Area" localSheetId="7">'대시보드'!$A$1:$L$34</definedName>
    <definedName name="_xlnm.Print_Area" localSheetId="8">'이 템플릿의 한계'!$A$1:$F$12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1">
    <numFmt numFmtId="164" formatCode="yyyy-mm-dd"/>
  </numFmts>
  <fonts count="11">
    <font>
      <name val="Calibri"/>
      <family val="2"/>
      <color theme="1"/>
      <sz val="11"/>
      <scheme val="minor"/>
    </font>
    <font>
      <name val="맑은 고딕"/>
      <b val="1"/>
      <color rgb="00FFFFFF"/>
      <sz val="18"/>
    </font>
    <font>
      <name val="맑은 고딕"/>
      <color rgb="006B7280"/>
      <sz val="10"/>
    </font>
    <font>
      <name val="맑은 고딕"/>
      <b val="1"/>
      <color rgb="00FFFFFF"/>
      <sz val="9"/>
    </font>
    <font>
      <name val="맑은 고딕"/>
      <b val="1"/>
      <color rgb="00FFFFFF"/>
      <sz val="11"/>
    </font>
    <font>
      <name val="맑은 고딕"/>
      <b val="1"/>
      <color rgb="001F2937"/>
      <sz val="10"/>
    </font>
    <font>
      <name val="맑은 고딕"/>
      <color rgb="001F2937"/>
      <sz val="10"/>
    </font>
    <font>
      <name val="맑은 고딕"/>
      <b val="1"/>
      <color rgb="00F26B5E"/>
      <sz val="10"/>
    </font>
    <font>
      <name val="맑은 고딕"/>
      <b val="1"/>
      <color rgb="00FFFFFF"/>
      <sz val="10"/>
    </font>
    <font>
      <name val="맑은 고딕"/>
      <b val="1"/>
      <color rgb="001F2937"/>
      <sz val="18"/>
    </font>
    <font>
      <name val="맑은 고딕"/>
      <color rgb="006B7280"/>
      <sz val="8"/>
    </font>
  </fonts>
  <fills count="1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F7FAFC"/>
      </patternFill>
    </fill>
    <fill>
      <patternFill patternType="solid">
        <fgColor rgb="0000A6A6"/>
      </patternFill>
    </fill>
    <fill>
      <patternFill patternType="solid">
        <fgColor rgb="00E8F7F4"/>
      </patternFill>
    </fill>
    <fill>
      <patternFill patternType="solid">
        <fgColor rgb="00FFFFFF"/>
      </patternFill>
    </fill>
    <fill>
      <patternFill patternType="solid">
        <fgColor rgb="002F80ED"/>
      </patternFill>
    </fill>
    <fill>
      <patternFill patternType="solid">
        <fgColor rgb="00EAF3FF"/>
      </patternFill>
    </fill>
    <fill>
      <patternFill patternType="solid">
        <fgColor rgb="00F5A623"/>
      </patternFill>
    </fill>
    <fill>
      <patternFill patternType="solid">
        <fgColor rgb="00FFF4D6"/>
      </patternFill>
    </fill>
    <fill>
      <patternFill patternType="solid">
        <fgColor rgb="00FDECEA"/>
      </patternFill>
    </fill>
    <fill>
      <patternFill patternType="solid">
        <fgColor rgb="006C5CE7"/>
      </patternFill>
    </fill>
    <fill>
      <patternFill patternType="solid">
        <fgColor rgb="00F26B5E"/>
      </patternFill>
    </fill>
  </fills>
  <borders count="10">
    <border>
      <left/>
      <right/>
      <top/>
      <bottom/>
      <diagonal/>
    </border>
    <border/>
    <border>
      <bottom style="medium">
        <color rgb="0017324D"/>
      </bottom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  <border>
      <left/>
      <right/>
      <top style="thin">
        <color rgb="00D9E2EC"/>
      </top>
      <bottom/>
      <diagonal/>
    </border>
    <border>
      <left/>
      <right style="thin">
        <color rgb="00D9E2EC"/>
      </right>
      <top style="thin">
        <color rgb="00D9E2EC"/>
      </top>
      <bottom/>
      <diagonal/>
    </border>
    <border>
      <left/>
      <right/>
      <top style="thin">
        <color rgb="00D9E2EC"/>
      </top>
      <bottom style="thin">
        <color rgb="00D9E2EC"/>
      </bottom>
      <diagonal/>
    </border>
    <border>
      <left/>
      <right style="thin">
        <color rgb="00D9E2EC"/>
      </right>
      <top style="thin">
        <color rgb="00D9E2EC"/>
      </top>
      <bottom style="thin">
        <color rgb="00D9E2EC"/>
      </bottom>
      <diagonal/>
    </border>
    <border>
      <left style="thin">
        <color rgb="00D9E2EC"/>
      </left>
      <right style="thin">
        <color rgb="00D9E2EC"/>
      </right>
    </border>
    <border>
      <left style="thin">
        <color rgb="00D9E2EC"/>
      </left>
      <right style="thin">
        <color rgb="00D9E2EC"/>
      </right>
      <bottom style="thin">
        <color rgb="00D9E2EC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2" fillId="3" borderId="2" applyAlignment="1" pivotButton="0" quotePrefix="0" xfId="0">
      <alignment horizontal="left" vertical="center" wrapText="1"/>
    </xf>
    <xf numFmtId="0" fontId="0" fillId="3" borderId="2" pivotButton="0" quotePrefix="0" xfId="0"/>
    <xf numFmtId="0" fontId="3" fillId="4" borderId="2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7" borderId="1" applyAlignment="1" pivotButton="0" quotePrefix="0" xfId="0">
      <alignment horizontal="left" vertical="center"/>
    </xf>
    <xf numFmtId="0" fontId="0" fillId="7" borderId="1" pivotButton="0" quotePrefix="0" xfId="0"/>
    <xf numFmtId="0" fontId="5" fillId="5" borderId="3" applyAlignment="1" pivotButton="0" quotePrefix="0" xfId="0">
      <alignment horizontal="center" vertical="center"/>
    </xf>
    <xf numFmtId="0" fontId="6" fillId="6" borderId="3" applyAlignment="1" pivotButton="0" quotePrefix="0" xfId="0">
      <alignment horizontal="left" vertical="center" wrapText="1"/>
    </xf>
    <xf numFmtId="0" fontId="5" fillId="8" borderId="3" applyAlignment="1" pivotButton="0" quotePrefix="0" xfId="0">
      <alignment horizontal="left" vertical="center"/>
    </xf>
    <xf numFmtId="0" fontId="4" fillId="9" borderId="1" applyAlignment="1" pivotButton="0" quotePrefix="0" xfId="0">
      <alignment horizontal="left" vertical="center"/>
    </xf>
    <xf numFmtId="0" fontId="0" fillId="9" borderId="1" pivotButton="0" quotePrefix="0" xfId="0"/>
    <xf numFmtId="0" fontId="5" fillId="10" borderId="3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7" fillId="11" borderId="3" applyAlignment="1" pivotButton="0" quotePrefix="0" xfId="0">
      <alignment horizontal="left" vertical="center" wrapText="1"/>
    </xf>
    <xf numFmtId="0" fontId="8" fillId="2" borderId="3" applyAlignment="1" pivotButton="0" quotePrefix="0" xfId="0">
      <alignment horizontal="center" vertical="center" wrapText="1"/>
    </xf>
    <xf numFmtId="0" fontId="6" fillId="6" borderId="3" applyAlignment="1" pivotButton="0" quotePrefix="0" xfId="0">
      <alignment horizontal="left" vertical="center"/>
    </xf>
    <xf numFmtId="3" fontId="6" fillId="6" borderId="3" applyAlignment="1" pivotButton="0" quotePrefix="0" xfId="0">
      <alignment horizontal="left" vertical="center"/>
    </xf>
    <xf numFmtId="164" fontId="6" fillId="6" borderId="3" applyAlignment="1" pivotButton="0" quotePrefix="0" xfId="0">
      <alignment horizontal="left" vertical="center"/>
    </xf>
    <xf numFmtId="0" fontId="8" fillId="4" borderId="3" applyAlignment="1" pivotButton="0" quotePrefix="0" xfId="0">
      <alignment horizontal="center" vertical="center" wrapText="1"/>
    </xf>
    <xf numFmtId="0" fontId="8" fillId="7" borderId="3" applyAlignment="1" pivotButton="0" quotePrefix="0" xfId="0">
      <alignment horizontal="center" vertical="center" wrapText="1"/>
    </xf>
    <xf numFmtId="0" fontId="8" fillId="12" borderId="3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3" fillId="13" borderId="1" applyAlignment="1" pivotButton="0" quotePrefix="0" xfId="0">
      <alignment horizontal="center" vertical="center"/>
    </xf>
    <xf numFmtId="0" fontId="3" fillId="9" borderId="1" applyAlignment="1" pivotButton="0" quotePrefix="0" xfId="0">
      <alignment horizontal="center" vertical="center"/>
    </xf>
    <xf numFmtId="3" fontId="9" fillId="6" borderId="8" applyAlignment="1" pivotButton="0" quotePrefix="0" xfId="0">
      <alignment horizontal="center" vertical="center"/>
    </xf>
    <xf numFmtId="0" fontId="9" fillId="6" borderId="8" applyAlignment="1" pivotButton="0" quotePrefix="0" xfId="0">
      <alignment horizontal="center" vertical="center"/>
    </xf>
    <xf numFmtId="0" fontId="10" fillId="3" borderId="9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5" fillId="6" borderId="3" applyAlignment="1" pivotButton="0" quotePrefix="0" xfId="0">
      <alignment horizontal="left" vertical="center"/>
    </xf>
    <xf numFmtId="3" fontId="6" fillId="6" borderId="3" applyAlignment="1" pivotButton="0" quotePrefix="0" xfId="0">
      <alignment horizontal="right" vertical="center"/>
    </xf>
  </cellXfs>
  <cellStyles count="1">
    <cellStyle name="Normal" xfId="0" builtinId="0" hidden="0"/>
  </cellStyles>
  <dxfs count="4">
    <dxf>
      <font>
        <name val="맑은 고딕"/>
        <b val="1"/>
        <color rgb="00F5A623"/>
        <sz val="10"/>
      </font>
      <fill>
        <patternFill patternType="solid">
          <fgColor rgb="00FFF4D6"/>
        </patternFill>
      </fill>
    </dxf>
    <dxf>
      <font>
        <name val="맑은 고딕"/>
        <b val="1"/>
        <color rgb="002E7D32"/>
        <sz val="10"/>
      </font>
      <fill>
        <patternFill patternType="solid">
          <fgColor rgb="00E8F7F4"/>
        </patternFill>
      </fill>
    </dxf>
    <dxf>
      <font>
        <name val="맑은 고딕"/>
        <b val="1"/>
        <color rgb="00F26B5E"/>
        <sz val="10"/>
      </font>
      <fill>
        <patternFill patternType="solid">
          <fgColor rgb="00FDECEA"/>
        </patternFill>
      </fill>
    </dxf>
    <dxf>
      <fill>
        <patternFill patternType="solid">
          <fgColor rgb="00FDECE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채널별 주문금액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>
              <a:prstDash val="solid"/>
            </a:ln>
          </spPr>
          <cat>
            <numRef>
              <f>'대시보드'!$B$12:$B$15</f>
            </numRef>
          </cat>
          <val>
            <numRef>
              <f>'대시보드'!$C$12:$C$15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주문 상태</a:t>
            </a:r>
          </a:p>
        </rich>
      </tx>
    </title>
    <plotArea>
      <doughnutChart>
        <varyColors val="1"/>
        <ser>
          <idx val="0"/>
          <order val="0"/>
          <spPr>
            <a:ln>
              <a:prstDash val="solid"/>
            </a:ln>
          </spPr>
          <cat>
            <numRef>
              <f>'대시보드'!$F$12:$F$17</f>
            </numRef>
          </cat>
          <val>
            <numRef>
              <f>'대시보드'!$G$12:$G$17</f>
            </numRef>
          </val>
        </ser>
        <firstSliceAng val="0"/>
        <holeSize val="55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19</row>
      <rowOff>0</rowOff>
    </from>
    <ext cx="4320000" cy="25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5</col>
      <colOff>0</colOff>
      <row>19</row>
      <rowOff>0</rowOff>
    </from>
    <ext cx="3600000" cy="252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Partners" displayName="Partners" ref="A5:H60" headerRowCount="1">
  <autoFilter ref="A5:H60"/>
  <tableColumns count="8">
    <tableColumn id="1" name="거래처코드"/>
    <tableColumn id="2" name="거래처명"/>
    <tableColumn id="3" name="채널"/>
    <tableColumn id="4" name="담당자"/>
    <tableColumn id="5" name="연락처"/>
    <tableColumn id="6" name="기본주소"/>
    <tableColumn id="7" name="출고메모"/>
    <tableColumn id="8" name="사용여부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OrderProducts" displayName="OrderProducts" ref="A5:H80" headerRowCount="1">
  <autoFilter ref="A5:H80"/>
  <tableColumns count="8">
    <tableColumn id="1" name="품목코드"/>
    <tableColumn id="2" name="상품명"/>
    <tableColumn id="3" name="옵션/규격"/>
    <tableColumn id="4" name="단위"/>
    <tableColumn id="5" name="판매가"/>
    <tableColumn id="6" name="출고위치"/>
    <tableColumn id="7" name="판매상태"/>
    <tableColumn id="8" name="메모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3" name="OrderLedger" displayName="OrderLedger" ref="A5:U205" headerRowCount="1">
  <autoFilter ref="A5:U205"/>
  <tableColumns count="21">
    <tableColumn id="1" name="주문일"/>
    <tableColumn id="2" name="주문번호"/>
    <tableColumn id="3" name="채널"/>
    <tableColumn id="4" name="거래처코드"/>
    <tableColumn id="5" name="거래처명"/>
    <tableColumn id="6" name="수령인"/>
    <tableColumn id="7" name="연락처"/>
    <tableColumn id="8" name="주소"/>
    <tableColumn id="9" name="품목코드"/>
    <tableColumn id="10" name="상품명"/>
    <tableColumn id="11" name="수량"/>
    <tableColumn id="12" name="판매가"/>
    <tableColumn id="13" name="주문금액"/>
    <tableColumn id="14" name="결제상태"/>
    <tableColumn id="15" name="주문상태"/>
    <tableColumn id="16" name="출고예정일"/>
    <tableColumn id="17" name="택배사"/>
    <tableColumn id="18" name="운송장번호"/>
    <tableColumn id="19" name="담당자"/>
    <tableColumn id="20" name="지연여부"/>
    <tableColumn id="21" name="메모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PickingList" displayName="PickingList" ref="A5:M105" headerRowCount="1">
  <autoFilter ref="A5:M105"/>
  <tableColumns count="13">
    <tableColumn id="1" name="작업상태"/>
    <tableColumn id="2" name="주문번호"/>
    <tableColumn id="3" name="채널"/>
    <tableColumn id="4" name="수령인"/>
    <tableColumn id="5" name="품목코드"/>
    <tableColumn id="6" name="상품명"/>
    <tableColumn id="7" name="수량"/>
    <tableColumn id="8" name="출고위치"/>
    <tableColumn id="9" name="출고예정일"/>
    <tableColumn id="10" name="택배사"/>
    <tableColumn id="11" name="운송장번호"/>
    <tableColumn id="12" name="담당자"/>
    <tableColumn id="13" name="메모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id="5" name="CourierUpload" displayName="CourierUpload" ref="A5:J105" headerRowCount="1">
  <autoFilter ref="A5:J105"/>
  <tableColumns count="10">
    <tableColumn id="1" name="수령인"/>
    <tableColumn id="2" name="연락처"/>
    <tableColumn id="3" name="주소"/>
    <tableColumn id="4" name="상품명"/>
    <tableColumn id="5" name="수량"/>
    <tableColumn id="6" name="배송메모"/>
    <tableColumn id="7" name="주문번호"/>
    <tableColumn id="8" name="택배사"/>
    <tableColumn id="9" name="운송장번호"/>
    <tableColumn id="10" name="확인"/>
  </tableColumns>
  <tableStyleInfo name="TableStyleMedium5" showFirstColumn="0" showLastColumn="0" showRowStripes="1" showColumnStripes="0"/>
</table>
</file>

<file path=xl/tables/table6.xml><?xml version="1.0" encoding="utf-8"?>
<table xmlns="http://schemas.openxmlformats.org/spreadsheetml/2006/main" id="6" name="CsTracker" displayName="CsTracker" ref="A5:L80" headerRowCount="1">
  <autoFilter ref="A5:L80"/>
  <tableColumns count="12">
    <tableColumn id="1" name="접수일"/>
    <tableColumn id="2" name="주문번호"/>
    <tableColumn id="3" name="고객/거래처"/>
    <tableColumn id="4" name="이슈유형"/>
    <tableColumn id="5" name="처리상태"/>
    <tableColumn id="6" name="담당자"/>
    <tableColumn id="7" name="처리기한"/>
    <tableColumn id="8" name="남은일수"/>
    <tableColumn id="9" name="해결일"/>
    <tableColumn id="10" name="원인"/>
    <tableColumn id="11" name="다음액션"/>
    <tableColumn id="12" name="메모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7" name="TemplateLimits" displayName="TemplateLimits" ref="A5:C9" headerRowCount="1">
  <autoFilter ref="A5:C9"/>
  <tableColumns count="3">
    <tableColumn id="1" name="상황"/>
    <tableColumn id="2" name="엑셀에서 생기는 문제"/>
    <tableColumn id="3" name="시스템으로 옮길 때 좋아지는 점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 /></Relationships>
</file>

<file path=xl/worksheets/_rels/sheet6.xml.rels><Relationships xmlns="http://schemas.openxmlformats.org/package/2006/relationships"><Relationship Type="http://schemas.openxmlformats.org/officeDocument/2006/relationships/table" Target="/xl/tables/table5.xml" Id="rId1" /></Relationships>
</file>

<file path=xl/worksheets/_rels/sheet7.xml.rels><Relationships xmlns="http://schemas.openxmlformats.org/package/2006/relationships"><Relationship Type="http://schemas.openxmlformats.org/officeDocument/2006/relationships/table" Target="/xl/tables/table6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9.xml.rels><Relationships xmlns="http://schemas.openxmlformats.org/package/2006/relationships"><Relationship Type="http://schemas.openxmlformats.org/officeDocument/2006/relationships/table" Target="/xl/tables/table7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44" customWidth="1" min="3" max="3"/>
    <col width="4" customWidth="1" min="4" max="4"/>
    <col width="22" customWidth="1" min="5" max="5"/>
    <col width="34" customWidth="1" min="6" max="6"/>
    <col width="18" customWidth="1" min="7" max="7"/>
    <col width="18" customWidth="1" min="8" max="8"/>
  </cols>
  <sheetData>
    <row r="1" ht="28" customHeight="1">
      <c r="A1" s="1" t="inlineStr">
        <is>
          <t>주문관리 엑셀 템플릿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26" customHeight="1">
      <c r="A3" s="3" t="inlineStr">
        <is>
          <t>주문 접수, 출고 작업, 택배 업로드, CS 이슈까지 이어지는 주문 운영 키트입니다.</t>
        </is>
      </c>
      <c r="B3" s="4" t="n"/>
      <c r="C3" s="4" t="n"/>
      <c r="D3" s="4" t="n"/>
      <c r="E3" s="4" t="n"/>
      <c r="F3" s="4" t="n"/>
      <c r="G3" s="5" t="inlineStr">
        <is>
          <t>STACKCUBE TEMPLATE</t>
        </is>
      </c>
    </row>
    <row r="5" ht="24" customHeight="1">
      <c r="A5" s="6" t="inlineStr">
        <is>
          <t>처음 10분 사용 순서</t>
        </is>
      </c>
      <c r="B5" s="7" t="n"/>
      <c r="C5" s="7" t="n"/>
      <c r="E5" s="8" t="inlineStr">
        <is>
          <t>시트 구성</t>
        </is>
      </c>
      <c r="F5" s="9" t="n"/>
      <c r="G5" s="9" t="n"/>
    </row>
    <row r="6" ht="30" customHeight="1">
      <c r="A6" s="10" t="n">
        <v>1</v>
      </c>
      <c r="B6" s="11" t="inlineStr">
        <is>
          <t>거래처 목록과 품목 목록을 먼저 정리합니다.</t>
        </is>
      </c>
      <c r="E6" s="12" t="inlineStr">
        <is>
          <t>거래처 목록</t>
        </is>
      </c>
      <c r="F6" s="11" t="inlineStr">
        <is>
          <t>거래처/채널, 담당자, 기본 배송 정보를 관리합니다.</t>
        </is>
      </c>
    </row>
    <row r="7" ht="30" customHeight="1">
      <c r="A7" s="10" t="n">
        <v>2</v>
      </c>
      <c r="B7" s="11" t="inlineStr">
        <is>
          <t>주문접수대장에 주문을 한 줄씩 누적합니다.</t>
        </is>
      </c>
      <c r="E7" s="12" t="inlineStr">
        <is>
          <t>품목 목록</t>
        </is>
      </c>
      <c r="F7" s="11" t="inlineStr">
        <is>
          <t>상품 코드, 판매가, 기본 출고 위치를 관리합니다.</t>
        </is>
      </c>
    </row>
    <row r="8" ht="30" customHeight="1">
      <c r="A8" s="10" t="n">
        <v>3</v>
      </c>
      <c r="B8" s="11" t="inlineStr">
        <is>
          <t>출고작업 시트에서 오늘 처리할 주문과 지연 위험을 확인합니다.</t>
        </is>
      </c>
      <c r="E8" s="12" t="inlineStr">
        <is>
          <t>주문접수대장</t>
        </is>
      </c>
      <c r="F8" s="11" t="inlineStr">
        <is>
          <t>주문, 결제, 출고, 운송장 상태를 누적합니다.</t>
        </is>
      </c>
    </row>
    <row r="9" ht="30" customHeight="1">
      <c r="A9" s="10" t="n">
        <v>4</v>
      </c>
      <c r="B9" s="11" t="inlineStr">
        <is>
          <t>택배업로드 시트에서 택배사 업로드용 데이터를 준비합니다.</t>
        </is>
      </c>
      <c r="E9" s="12" t="inlineStr">
        <is>
          <t>출고작업</t>
        </is>
      </c>
      <c r="F9" s="11" t="inlineStr">
        <is>
          <t>출고 예정일과 상태를 기준으로 작업 목록을 만듭니다.</t>
        </is>
      </c>
    </row>
    <row r="10" ht="30" customHeight="1">
      <c r="A10" s="10" t="n">
        <v>5</v>
      </c>
      <c r="B10" s="11" t="inlineStr">
        <is>
          <t>CS관리와 대시보드로 미처리 이슈와 상태를 점검합니다.</t>
        </is>
      </c>
      <c r="E10" s="12" t="inlineStr">
        <is>
          <t>택배업로드</t>
        </is>
      </c>
      <c r="F10" s="11" t="inlineStr">
        <is>
          <t>택배사 시스템에 옮기기 쉬운 형태로 정리합니다.</t>
        </is>
      </c>
    </row>
    <row r="11" ht="30" customHeight="1">
      <c r="E11" s="12" t="inlineStr">
        <is>
          <t>CS관리</t>
        </is>
      </c>
      <c r="F11" s="11" t="inlineStr">
        <is>
          <t>취소, 교환, 배송 문의 등 후속 처리를 관리합니다.</t>
        </is>
      </c>
    </row>
    <row r="12" ht="30" customHeight="1">
      <c r="E12" s="12" t="inlineStr">
        <is>
          <t>대시보드</t>
        </is>
      </c>
      <c r="F12" s="11" t="inlineStr">
        <is>
          <t>매출, 미출고, 지연, 채널별 비중을 확인합니다.</t>
        </is>
      </c>
    </row>
    <row r="14" ht="24" customHeight="1">
      <c r="A14" s="13" t="inlineStr">
        <is>
          <t>실무 체크리스트</t>
        </is>
      </c>
      <c r="B14" s="14" t="n"/>
      <c r="C14" s="14" t="n"/>
    </row>
    <row r="15" ht="28" customHeight="1">
      <c r="A15" s="15" t="inlineStr">
        <is>
          <t>□</t>
        </is>
      </c>
      <c r="B15" s="11" t="inlineStr">
        <is>
          <t>주문번호는 채널별 원본 값을 그대로 유지합니다.</t>
        </is>
      </c>
      <c r="C15" s="16" t="n"/>
      <c r="D15" s="16" t="n"/>
      <c r="E15" s="16" t="n"/>
      <c r="F15" s="17" t="n"/>
    </row>
    <row r="16" ht="28" customHeight="1">
      <c r="A16" s="15" t="inlineStr">
        <is>
          <t>□</t>
        </is>
      </c>
      <c r="B16" s="11" t="inlineStr">
        <is>
          <t>품목코드와 거래처코드는 목록에서 선택해 오타를 줄입니다.</t>
        </is>
      </c>
      <c r="C16" s="16" t="n"/>
      <c r="D16" s="16" t="n"/>
      <c r="E16" s="16" t="n"/>
      <c r="F16" s="17" t="n"/>
    </row>
    <row r="17" ht="28" customHeight="1">
      <c r="A17" s="15" t="inlineStr">
        <is>
          <t>□</t>
        </is>
      </c>
      <c r="B17" s="11" t="inlineStr">
        <is>
          <t>상태 변경 시 메모에 원인과 다음 액션을 남깁니다.</t>
        </is>
      </c>
      <c r="C17" s="16" t="n"/>
      <c r="D17" s="16" t="n"/>
      <c r="E17" s="16" t="n"/>
      <c r="F17" s="17" t="n"/>
    </row>
    <row r="18" ht="28" customHeight="1">
      <c r="A18" s="15" t="inlineStr">
        <is>
          <t>□</t>
        </is>
      </c>
      <c r="B18" s="11" t="inlineStr">
        <is>
          <t>송장번호가 입력된 주문은 주문상태를 출고완료로 맞춥니다.</t>
        </is>
      </c>
      <c r="C18" s="16" t="n"/>
      <c r="D18" s="16" t="n"/>
      <c r="E18" s="16" t="n"/>
      <c r="F18" s="17" t="n"/>
    </row>
    <row r="20">
      <c r="A20" s="18" t="inlineStr">
        <is>
          <t>안내: 이 파일은 빠르게 업무 기준을 잡기 위한 템플릿입니다. 여러 명이 동시에 수정하거나 승인 이력, 권한, 자동 알림이 필요해지면 전용 시스템으로 옮기는 것이 좋습니다.</t>
        </is>
      </c>
    </row>
    <row r="21"/>
  </sheetData>
  <mergeCells count="11">
    <mergeCell ref="A5:C5"/>
    <mergeCell ref="B16:F16"/>
    <mergeCell ref="E5:G5"/>
    <mergeCell ref="B15:F15"/>
    <mergeCell ref="A14:C14"/>
    <mergeCell ref="B18:F18"/>
    <mergeCell ref="A20:H21"/>
    <mergeCell ref="A3:F3"/>
    <mergeCell ref="A1:H2"/>
    <mergeCell ref="B17:F17"/>
    <mergeCell ref="G3:H3"/>
  </mergeCells>
  <pageMargins left="0.35" right="0.35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6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10" customWidth="1" min="3" max="3"/>
    <col width="12" customWidth="1" min="4" max="4"/>
    <col width="15" customWidth="1" min="5" max="5"/>
    <col width="28" customWidth="1" min="6" max="6"/>
    <col width="20" customWidth="1" min="7" max="7"/>
    <col width="10" customWidth="1" min="8" max="8"/>
  </cols>
  <sheetData>
    <row r="1" ht="28" customHeight="1">
      <c r="A1" s="1" t="inlineStr">
        <is>
          <t>거래처 목록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26" customHeight="1">
      <c r="A3" s="3" t="inlineStr">
        <is>
          <t>주문접수대장에서 참조하는 거래처/채널 기준 정보입니다.</t>
        </is>
      </c>
      <c r="B3" s="4" t="n"/>
      <c r="C3" s="4" t="n"/>
      <c r="D3" s="4" t="n"/>
      <c r="E3" s="4" t="n"/>
      <c r="F3" s="4" t="n"/>
      <c r="G3" s="5" t="inlineStr">
        <is>
          <t>STACKCUBE TEMPLATE</t>
        </is>
      </c>
    </row>
    <row r="5">
      <c r="A5" s="19" t="inlineStr">
        <is>
          <t>거래처코드</t>
        </is>
      </c>
      <c r="B5" s="19" t="inlineStr">
        <is>
          <t>거래처명</t>
        </is>
      </c>
      <c r="C5" s="19" t="inlineStr">
        <is>
          <t>채널</t>
        </is>
      </c>
      <c r="D5" s="19" t="inlineStr">
        <is>
          <t>담당자</t>
        </is>
      </c>
      <c r="E5" s="19" t="inlineStr">
        <is>
          <t>연락처</t>
        </is>
      </c>
      <c r="F5" s="19" t="inlineStr">
        <is>
          <t>기본주소</t>
        </is>
      </c>
      <c r="G5" s="19" t="inlineStr">
        <is>
          <t>출고메모</t>
        </is>
      </c>
      <c r="H5" s="19" t="inlineStr">
        <is>
          <t>사용여부</t>
        </is>
      </c>
    </row>
    <row r="6">
      <c r="A6" s="20" t="inlineStr">
        <is>
          <t>CUS-001</t>
        </is>
      </c>
      <c r="B6" s="20" t="inlineStr">
        <is>
          <t>네이버 스마트스토어</t>
        </is>
      </c>
      <c r="C6" s="20" t="inlineStr">
        <is>
          <t>온라인</t>
        </is>
      </c>
      <c r="D6" s="20" t="inlineStr">
        <is>
          <t>김하나</t>
        </is>
      </c>
      <c r="E6" s="20" t="inlineStr">
        <is>
          <t>02-111-9000</t>
        </is>
      </c>
      <c r="F6" s="20" t="inlineStr">
        <is>
          <t>서울 성동구</t>
        </is>
      </c>
      <c r="G6" s="20" t="inlineStr">
        <is>
          <t>일반</t>
        </is>
      </c>
      <c r="H6" s="20" t="inlineStr">
        <is>
          <t>사용</t>
        </is>
      </c>
    </row>
    <row r="7">
      <c r="A7" s="20" t="inlineStr">
        <is>
          <t>CUS-002</t>
        </is>
      </c>
      <c r="B7" s="20" t="inlineStr">
        <is>
          <t>쿠팡 마켓플레이스</t>
        </is>
      </c>
      <c r="C7" s="20" t="inlineStr">
        <is>
          <t>온라인</t>
        </is>
      </c>
      <c r="D7" s="20" t="inlineStr">
        <is>
          <t>박도현</t>
        </is>
      </c>
      <c r="E7" s="20" t="inlineStr">
        <is>
          <t>02-222-9000</t>
        </is>
      </c>
      <c r="F7" s="20" t="inlineStr">
        <is>
          <t>서울 송파구</t>
        </is>
      </c>
      <c r="G7" s="20" t="inlineStr">
        <is>
          <t>빠른출고</t>
        </is>
      </c>
      <c r="H7" s="20" t="inlineStr">
        <is>
          <t>사용</t>
        </is>
      </c>
    </row>
    <row r="8">
      <c r="A8" s="20" t="inlineStr">
        <is>
          <t>CUS-003</t>
        </is>
      </c>
      <c r="B8" s="20" t="inlineStr">
        <is>
          <t>B2B A사</t>
        </is>
      </c>
      <c r="C8" s="20" t="inlineStr">
        <is>
          <t>B2B</t>
        </is>
      </c>
      <c r="D8" s="20" t="inlineStr">
        <is>
          <t>이서준</t>
        </is>
      </c>
      <c r="E8" s="20" t="inlineStr">
        <is>
          <t>031-333-9000</t>
        </is>
      </c>
      <c r="F8" s="20" t="inlineStr">
        <is>
          <t>경기 성남시</t>
        </is>
      </c>
      <c r="G8" s="20" t="inlineStr">
        <is>
          <t>월 정산</t>
        </is>
      </c>
      <c r="H8" s="20" t="inlineStr">
        <is>
          <t>사용</t>
        </is>
      </c>
    </row>
    <row r="9">
      <c r="A9" s="20" t="inlineStr">
        <is>
          <t>CUS-004</t>
        </is>
      </c>
      <c r="B9" s="20" t="inlineStr">
        <is>
          <t>B2B B사</t>
        </is>
      </c>
      <c r="C9" s="20" t="inlineStr">
        <is>
          <t>B2B</t>
        </is>
      </c>
      <c r="D9" s="20" t="inlineStr">
        <is>
          <t>최유진</t>
        </is>
      </c>
      <c r="E9" s="20" t="inlineStr">
        <is>
          <t>032-444-9000</t>
        </is>
      </c>
      <c r="F9" s="20" t="inlineStr">
        <is>
          <t>인천 연수구</t>
        </is>
      </c>
      <c r="G9" s="20" t="inlineStr">
        <is>
          <t>지정 납품</t>
        </is>
      </c>
      <c r="H9" s="20" t="inlineStr">
        <is>
          <t>사용</t>
        </is>
      </c>
    </row>
    <row r="10">
      <c r="A10" s="20" t="inlineStr">
        <is>
          <t>CUS-005</t>
        </is>
      </c>
      <c r="B10" s="20" t="inlineStr">
        <is>
          <t>자사몰</t>
        </is>
      </c>
      <c r="C10" s="20" t="inlineStr">
        <is>
          <t>D2C</t>
        </is>
      </c>
      <c r="D10" s="20" t="inlineStr">
        <is>
          <t>운영팀</t>
        </is>
      </c>
      <c r="E10" s="20" t="inlineStr">
        <is>
          <t>02-555-9000</t>
        </is>
      </c>
      <c r="F10" s="20" t="inlineStr">
        <is>
          <t>서울 강남구</t>
        </is>
      </c>
      <c r="G10" s="20" t="inlineStr">
        <is>
          <t>일반</t>
        </is>
      </c>
      <c r="H10" s="20" t="inlineStr">
        <is>
          <t>사용</t>
        </is>
      </c>
    </row>
    <row r="11">
      <c r="A11" s="20" t="inlineStr">
        <is>
          <t>CUS-006</t>
        </is>
      </c>
      <c r="B11" s="20" t="inlineStr">
        <is>
          <t>오프라인 대리점</t>
        </is>
      </c>
      <c r="C11" s="20" t="inlineStr">
        <is>
          <t>리셀러</t>
        </is>
      </c>
      <c r="D11" s="20" t="inlineStr">
        <is>
          <t>한지우</t>
        </is>
      </c>
      <c r="E11" s="20" t="inlineStr">
        <is>
          <t>051-666-9000</t>
        </is>
      </c>
      <c r="F11" s="20" t="inlineStr">
        <is>
          <t>부산 해운대구</t>
        </is>
      </c>
      <c r="G11" s="20" t="inlineStr">
        <is>
          <t>주 2회 출고</t>
        </is>
      </c>
      <c r="H11" s="20" t="inlineStr">
        <is>
          <t>사용</t>
        </is>
      </c>
    </row>
    <row r="12">
      <c r="A12" s="20" t="n"/>
      <c r="B12" s="20" t="n"/>
      <c r="C12" s="20" t="n"/>
      <c r="D12" s="20" t="n"/>
      <c r="E12" s="20" t="n"/>
      <c r="F12" s="20" t="n"/>
      <c r="G12" s="20" t="n"/>
      <c r="H12" s="20" t="n"/>
    </row>
    <row r="13">
      <c r="A13" s="20" t="n"/>
      <c r="B13" s="20" t="n"/>
      <c r="C13" s="20" t="n"/>
      <c r="D13" s="20" t="n"/>
      <c r="E13" s="20" t="n"/>
      <c r="F13" s="20" t="n"/>
      <c r="G13" s="20" t="n"/>
      <c r="H13" s="20" t="n"/>
    </row>
    <row r="14">
      <c r="A14" s="20" t="n"/>
      <c r="B14" s="20" t="n"/>
      <c r="C14" s="20" t="n"/>
      <c r="D14" s="20" t="n"/>
      <c r="E14" s="20" t="n"/>
      <c r="F14" s="20" t="n"/>
      <c r="G14" s="20" t="n"/>
      <c r="H14" s="20" t="n"/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</row>
    <row r="16">
      <c r="A16" s="20" t="n"/>
      <c r="B16" s="20" t="n"/>
      <c r="C16" s="20" t="n"/>
      <c r="D16" s="20" t="n"/>
      <c r="E16" s="20" t="n"/>
      <c r="F16" s="20" t="n"/>
      <c r="G16" s="20" t="n"/>
      <c r="H16" s="20" t="n"/>
    </row>
    <row r="17">
      <c r="A17" s="20" t="n"/>
      <c r="B17" s="20" t="n"/>
      <c r="C17" s="20" t="n"/>
      <c r="D17" s="20" t="n"/>
      <c r="E17" s="20" t="n"/>
      <c r="F17" s="20" t="n"/>
      <c r="G17" s="20" t="n"/>
      <c r="H17" s="20" t="n"/>
    </row>
    <row r="18">
      <c r="A18" s="20" t="n"/>
      <c r="B18" s="20" t="n"/>
      <c r="C18" s="20" t="n"/>
      <c r="D18" s="20" t="n"/>
      <c r="E18" s="20" t="n"/>
      <c r="F18" s="20" t="n"/>
      <c r="G18" s="20" t="n"/>
      <c r="H18" s="20" t="n"/>
    </row>
    <row r="19">
      <c r="A19" s="20" t="n"/>
      <c r="B19" s="20" t="n"/>
      <c r="C19" s="20" t="n"/>
      <c r="D19" s="20" t="n"/>
      <c r="E19" s="20" t="n"/>
      <c r="F19" s="20" t="n"/>
      <c r="G19" s="20" t="n"/>
      <c r="H19" s="20" t="n"/>
    </row>
    <row r="20">
      <c r="A20" s="20" t="n"/>
      <c r="B20" s="20" t="n"/>
      <c r="C20" s="20" t="n"/>
      <c r="D20" s="20" t="n"/>
      <c r="E20" s="20" t="n"/>
      <c r="F20" s="20" t="n"/>
      <c r="G20" s="20" t="n"/>
      <c r="H20" s="20" t="n"/>
    </row>
    <row r="21">
      <c r="A21" s="20" t="n"/>
      <c r="B21" s="20" t="n"/>
      <c r="C21" s="20" t="n"/>
      <c r="D21" s="20" t="n"/>
      <c r="E21" s="20" t="n"/>
      <c r="F21" s="20" t="n"/>
      <c r="G21" s="20" t="n"/>
      <c r="H21" s="20" t="n"/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</row>
    <row r="23">
      <c r="A23" s="20" t="n"/>
      <c r="B23" s="20" t="n"/>
      <c r="C23" s="20" t="n"/>
      <c r="D23" s="20" t="n"/>
      <c r="E23" s="20" t="n"/>
      <c r="F23" s="20" t="n"/>
      <c r="G23" s="20" t="n"/>
      <c r="H23" s="20" t="n"/>
    </row>
    <row r="24">
      <c r="A24" s="20" t="n"/>
      <c r="B24" s="20" t="n"/>
      <c r="C24" s="20" t="n"/>
      <c r="D24" s="20" t="n"/>
      <c r="E24" s="20" t="n"/>
      <c r="F24" s="20" t="n"/>
      <c r="G24" s="20" t="n"/>
      <c r="H24" s="20" t="n"/>
    </row>
    <row r="25">
      <c r="A25" s="20" t="n"/>
      <c r="B25" s="20" t="n"/>
      <c r="C25" s="20" t="n"/>
      <c r="D25" s="20" t="n"/>
      <c r="E25" s="20" t="n"/>
      <c r="F25" s="20" t="n"/>
      <c r="G25" s="20" t="n"/>
      <c r="H25" s="20" t="n"/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</row>
    <row r="27">
      <c r="A27" s="20" t="n"/>
      <c r="B27" s="20" t="n"/>
      <c r="C27" s="20" t="n"/>
      <c r="D27" s="20" t="n"/>
      <c r="E27" s="20" t="n"/>
      <c r="F27" s="20" t="n"/>
      <c r="G27" s="20" t="n"/>
      <c r="H27" s="20" t="n"/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</row>
    <row r="30">
      <c r="A30" s="20" t="n"/>
      <c r="B30" s="20" t="n"/>
      <c r="C30" s="20" t="n"/>
      <c r="D30" s="20" t="n"/>
      <c r="E30" s="20" t="n"/>
      <c r="F30" s="20" t="n"/>
      <c r="G30" s="20" t="n"/>
      <c r="H30" s="20" t="n"/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</row>
    <row r="32">
      <c r="A32" s="20" t="n"/>
      <c r="B32" s="20" t="n"/>
      <c r="C32" s="20" t="n"/>
      <c r="D32" s="20" t="n"/>
      <c r="E32" s="20" t="n"/>
      <c r="F32" s="20" t="n"/>
      <c r="G32" s="20" t="n"/>
      <c r="H32" s="20" t="n"/>
    </row>
    <row r="33">
      <c r="A33" s="20" t="n"/>
      <c r="B33" s="20" t="n"/>
      <c r="C33" s="20" t="n"/>
      <c r="D33" s="20" t="n"/>
      <c r="E33" s="20" t="n"/>
      <c r="F33" s="20" t="n"/>
      <c r="G33" s="20" t="n"/>
      <c r="H33" s="20" t="n"/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</row>
    <row r="35">
      <c r="A35" s="20" t="n"/>
      <c r="B35" s="20" t="n"/>
      <c r="C35" s="20" t="n"/>
      <c r="D35" s="20" t="n"/>
      <c r="E35" s="20" t="n"/>
      <c r="F35" s="20" t="n"/>
      <c r="G35" s="20" t="n"/>
      <c r="H35" s="20" t="n"/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</row>
    <row r="38">
      <c r="A38" s="20" t="n"/>
      <c r="B38" s="20" t="n"/>
      <c r="C38" s="20" t="n"/>
      <c r="D38" s="20" t="n"/>
      <c r="E38" s="20" t="n"/>
      <c r="F38" s="20" t="n"/>
      <c r="G38" s="20" t="n"/>
      <c r="H38" s="20" t="n"/>
    </row>
    <row r="39">
      <c r="A39" s="20" t="n"/>
      <c r="B39" s="20" t="n"/>
      <c r="C39" s="20" t="n"/>
      <c r="D39" s="20" t="n"/>
      <c r="E39" s="20" t="n"/>
      <c r="F39" s="20" t="n"/>
      <c r="G39" s="20" t="n"/>
      <c r="H39" s="20" t="n"/>
    </row>
    <row r="40">
      <c r="A40" s="20" t="n"/>
      <c r="B40" s="20" t="n"/>
      <c r="C40" s="20" t="n"/>
      <c r="D40" s="20" t="n"/>
      <c r="E40" s="20" t="n"/>
      <c r="F40" s="20" t="n"/>
      <c r="G40" s="20" t="n"/>
      <c r="H40" s="20" t="n"/>
    </row>
    <row r="41">
      <c r="A41" s="20" t="n"/>
      <c r="B41" s="20" t="n"/>
      <c r="C41" s="20" t="n"/>
      <c r="D41" s="20" t="n"/>
      <c r="E41" s="20" t="n"/>
      <c r="F41" s="20" t="n"/>
      <c r="G41" s="20" t="n"/>
      <c r="H41" s="20" t="n"/>
    </row>
    <row r="42">
      <c r="A42" s="20" t="n"/>
      <c r="B42" s="20" t="n"/>
      <c r="C42" s="20" t="n"/>
      <c r="D42" s="20" t="n"/>
      <c r="E42" s="20" t="n"/>
      <c r="F42" s="20" t="n"/>
      <c r="G42" s="20" t="n"/>
      <c r="H42" s="20" t="n"/>
    </row>
    <row r="43">
      <c r="A43" s="20" t="n"/>
      <c r="B43" s="20" t="n"/>
      <c r="C43" s="20" t="n"/>
      <c r="D43" s="20" t="n"/>
      <c r="E43" s="20" t="n"/>
      <c r="F43" s="20" t="n"/>
      <c r="G43" s="20" t="n"/>
      <c r="H43" s="20" t="n"/>
    </row>
    <row r="44">
      <c r="A44" s="20" t="n"/>
      <c r="B44" s="20" t="n"/>
      <c r="C44" s="20" t="n"/>
      <c r="D44" s="20" t="n"/>
      <c r="E44" s="20" t="n"/>
      <c r="F44" s="20" t="n"/>
      <c r="G44" s="20" t="n"/>
      <c r="H44" s="20" t="n"/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</row>
    <row r="46">
      <c r="A46" s="20" t="n"/>
      <c r="B46" s="20" t="n"/>
      <c r="C46" s="20" t="n"/>
      <c r="D46" s="20" t="n"/>
      <c r="E46" s="20" t="n"/>
      <c r="F46" s="20" t="n"/>
      <c r="G46" s="20" t="n"/>
      <c r="H46" s="20" t="n"/>
    </row>
    <row r="47">
      <c r="A47" s="20" t="n"/>
      <c r="B47" s="20" t="n"/>
      <c r="C47" s="20" t="n"/>
      <c r="D47" s="20" t="n"/>
      <c r="E47" s="20" t="n"/>
      <c r="F47" s="20" t="n"/>
      <c r="G47" s="20" t="n"/>
      <c r="H47" s="20" t="n"/>
    </row>
    <row r="48">
      <c r="A48" s="20" t="n"/>
      <c r="B48" s="20" t="n"/>
      <c r="C48" s="20" t="n"/>
      <c r="D48" s="20" t="n"/>
      <c r="E48" s="20" t="n"/>
      <c r="F48" s="20" t="n"/>
      <c r="G48" s="20" t="n"/>
      <c r="H48" s="20" t="n"/>
    </row>
    <row r="49">
      <c r="A49" s="20" t="n"/>
      <c r="B49" s="20" t="n"/>
      <c r="C49" s="20" t="n"/>
      <c r="D49" s="20" t="n"/>
      <c r="E49" s="20" t="n"/>
      <c r="F49" s="20" t="n"/>
      <c r="G49" s="20" t="n"/>
      <c r="H49" s="20" t="n"/>
    </row>
    <row r="50">
      <c r="A50" s="20" t="n"/>
      <c r="B50" s="20" t="n"/>
      <c r="C50" s="20" t="n"/>
      <c r="D50" s="20" t="n"/>
      <c r="E50" s="20" t="n"/>
      <c r="F50" s="20" t="n"/>
      <c r="G50" s="20" t="n"/>
      <c r="H50" s="20" t="n"/>
    </row>
    <row r="51">
      <c r="A51" s="20" t="n"/>
      <c r="B51" s="20" t="n"/>
      <c r="C51" s="20" t="n"/>
      <c r="D51" s="20" t="n"/>
      <c r="E51" s="20" t="n"/>
      <c r="F51" s="20" t="n"/>
      <c r="G51" s="20" t="n"/>
      <c r="H51" s="20" t="n"/>
    </row>
    <row r="52">
      <c r="A52" s="20" t="n"/>
      <c r="B52" s="20" t="n"/>
      <c r="C52" s="20" t="n"/>
      <c r="D52" s="20" t="n"/>
      <c r="E52" s="20" t="n"/>
      <c r="F52" s="20" t="n"/>
      <c r="G52" s="20" t="n"/>
      <c r="H52" s="20" t="n"/>
    </row>
    <row r="53">
      <c r="A53" s="20" t="n"/>
      <c r="B53" s="20" t="n"/>
      <c r="C53" s="20" t="n"/>
      <c r="D53" s="20" t="n"/>
      <c r="E53" s="20" t="n"/>
      <c r="F53" s="20" t="n"/>
      <c r="G53" s="20" t="n"/>
      <c r="H53" s="20" t="n"/>
    </row>
    <row r="54">
      <c r="A54" s="20" t="n"/>
      <c r="B54" s="20" t="n"/>
      <c r="C54" s="20" t="n"/>
      <c r="D54" s="20" t="n"/>
      <c r="E54" s="20" t="n"/>
      <c r="F54" s="20" t="n"/>
      <c r="G54" s="20" t="n"/>
      <c r="H54" s="20" t="n"/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</row>
    <row r="56">
      <c r="A56" s="20" t="n"/>
      <c r="B56" s="20" t="n"/>
      <c r="C56" s="20" t="n"/>
      <c r="D56" s="20" t="n"/>
      <c r="E56" s="20" t="n"/>
      <c r="F56" s="20" t="n"/>
      <c r="G56" s="20" t="n"/>
      <c r="H56" s="20" t="n"/>
    </row>
    <row r="57">
      <c r="A57" s="20" t="n"/>
      <c r="B57" s="20" t="n"/>
      <c r="C57" s="20" t="n"/>
      <c r="D57" s="20" t="n"/>
      <c r="E57" s="20" t="n"/>
      <c r="F57" s="20" t="n"/>
      <c r="G57" s="20" t="n"/>
      <c r="H57" s="20" t="n"/>
    </row>
    <row r="58">
      <c r="A58" s="20" t="n"/>
      <c r="B58" s="20" t="n"/>
      <c r="C58" s="20" t="n"/>
      <c r="D58" s="20" t="n"/>
      <c r="E58" s="20" t="n"/>
      <c r="F58" s="20" t="n"/>
      <c r="G58" s="20" t="n"/>
      <c r="H58" s="20" t="n"/>
    </row>
    <row r="59">
      <c r="A59" s="20" t="n"/>
      <c r="B59" s="20" t="n"/>
      <c r="C59" s="20" t="n"/>
      <c r="D59" s="20" t="n"/>
      <c r="E59" s="20" t="n"/>
      <c r="F59" s="20" t="n"/>
      <c r="G59" s="20" t="n"/>
      <c r="H59" s="20" t="n"/>
    </row>
    <row r="60">
      <c r="A60" s="20" t="n"/>
      <c r="B60" s="20" t="n"/>
      <c r="C60" s="20" t="n"/>
      <c r="D60" s="20" t="n"/>
      <c r="E60" s="20" t="n"/>
      <c r="F60" s="20" t="n"/>
      <c r="G60" s="20" t="n"/>
      <c r="H60" s="20" t="n"/>
    </row>
  </sheetData>
  <mergeCells count="3">
    <mergeCell ref="A3:F3"/>
    <mergeCell ref="A1:H2"/>
    <mergeCell ref="G3:H3"/>
  </mergeCells>
  <dataValidations count="2">
    <dataValidation sqref="C6:C60" showDropDown="0" showInputMessage="0" showErrorMessage="0" allowBlank="1" errorTitle="입력값 확인" error="목록에서 값을 선택하거나 형식에 맞게 입력해 주세요." type="list">
      <formula1>"온라인,B2B,D2C,리셀러"</formula1>
    </dataValidation>
    <dataValidation sqref="H6:H60" showDropDown="0" showInputMessage="0" showErrorMessage="0" allowBlank="1" errorTitle="입력값 확인" error="목록에서 값을 선택하거나 형식에 맞게 입력해 주세요." type="list">
      <formula1>"사용,중지"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8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14" customWidth="1" min="3" max="3"/>
    <col width="8" customWidth="1" min="4" max="4"/>
    <col width="12" customWidth="1" min="5" max="5"/>
    <col width="14" customWidth="1" min="6" max="6"/>
    <col width="10" customWidth="1" min="7" max="7"/>
    <col width="24" customWidth="1" min="8" max="8"/>
  </cols>
  <sheetData>
    <row r="1" ht="28" customHeight="1">
      <c r="A1" s="1" t="inlineStr">
        <is>
          <t>품목 목록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26" customHeight="1">
      <c r="A3" s="3" t="inlineStr">
        <is>
          <t>주문접수대장에서 참조하는 상품 기준 정보입니다.</t>
        </is>
      </c>
      <c r="B3" s="4" t="n"/>
      <c r="C3" s="4" t="n"/>
      <c r="D3" s="4" t="n"/>
      <c r="E3" s="4" t="n"/>
      <c r="F3" s="4" t="n"/>
      <c r="G3" s="5" t="inlineStr">
        <is>
          <t>STACKCUBE TEMPLATE</t>
        </is>
      </c>
    </row>
    <row r="5">
      <c r="A5" s="19" t="inlineStr">
        <is>
          <t>품목코드</t>
        </is>
      </c>
      <c r="B5" s="19" t="inlineStr">
        <is>
          <t>상품명</t>
        </is>
      </c>
      <c r="C5" s="19" t="inlineStr">
        <is>
          <t>옵션/규격</t>
        </is>
      </c>
      <c r="D5" s="19" t="inlineStr">
        <is>
          <t>단위</t>
        </is>
      </c>
      <c r="E5" s="19" t="inlineStr">
        <is>
          <t>판매가</t>
        </is>
      </c>
      <c r="F5" s="19" t="inlineStr">
        <is>
          <t>출고위치</t>
        </is>
      </c>
      <c r="G5" s="19" t="inlineStr">
        <is>
          <t>판매상태</t>
        </is>
      </c>
      <c r="H5" s="19" t="inlineStr">
        <is>
          <t>메모</t>
        </is>
      </c>
    </row>
    <row r="6">
      <c r="A6" s="20" t="inlineStr">
        <is>
          <t>SKU-3001</t>
        </is>
      </c>
      <c r="B6" s="20" t="inlineStr">
        <is>
          <t>완제품 Alpha</t>
        </is>
      </c>
      <c r="C6" s="20" t="inlineStr">
        <is>
          <t>기본형</t>
        </is>
      </c>
      <c r="D6" s="20" t="inlineStr">
        <is>
          <t>EA</t>
        </is>
      </c>
      <c r="E6" s="21" t="n">
        <v>129000</v>
      </c>
      <c r="F6" s="20" t="inlineStr">
        <is>
          <t>3창고-C01</t>
        </is>
      </c>
      <c r="G6" s="20" t="inlineStr">
        <is>
          <t>판매중</t>
        </is>
      </c>
      <c r="H6" s="20" t="inlineStr"/>
    </row>
    <row r="7">
      <c r="A7" s="20" t="inlineStr">
        <is>
          <t>SKU-3002</t>
        </is>
      </c>
      <c r="B7" s="20" t="inlineStr">
        <is>
          <t>완제품 Beta</t>
        </is>
      </c>
      <c r="C7" s="20" t="inlineStr">
        <is>
          <t>고급형</t>
        </is>
      </c>
      <c r="D7" s="20" t="inlineStr">
        <is>
          <t>EA</t>
        </is>
      </c>
      <c r="E7" s="21" t="n">
        <v>169000</v>
      </c>
      <c r="F7" s="20" t="inlineStr">
        <is>
          <t>3창고-C02</t>
        </is>
      </c>
      <c r="G7" s="20" t="inlineStr">
        <is>
          <t>판매중</t>
        </is>
      </c>
      <c r="H7" s="20" t="inlineStr"/>
    </row>
    <row r="8">
      <c r="A8" s="20" t="inlineStr">
        <is>
          <t>SKU-4001</t>
        </is>
      </c>
      <c r="B8" s="20" t="inlineStr">
        <is>
          <t>A/S 교체 키트</t>
        </is>
      </c>
      <c r="C8" s="20" t="inlineStr">
        <is>
          <t>서비스</t>
        </is>
      </c>
      <c r="D8" s="20" t="inlineStr">
        <is>
          <t>SET</t>
        </is>
      </c>
      <c r="E8" s="21" t="n">
        <v>39000</v>
      </c>
      <c r="F8" s="20" t="inlineStr">
        <is>
          <t>3창고-D01</t>
        </is>
      </c>
      <c r="G8" s="20" t="inlineStr">
        <is>
          <t>판매중</t>
        </is>
      </c>
      <c r="H8" s="20" t="inlineStr"/>
    </row>
    <row r="9">
      <c r="A9" s="20" t="inlineStr">
        <is>
          <t>SKU-1001</t>
        </is>
      </c>
      <c r="B9" s="20" t="inlineStr">
        <is>
          <t>친환경 포장 박스 S</t>
        </is>
      </c>
      <c r="C9" s="20" t="inlineStr">
        <is>
          <t>소형</t>
        </is>
      </c>
      <c r="D9" s="20" t="inlineStr">
        <is>
          <t>EA</t>
        </is>
      </c>
      <c r="E9" s="21" t="n">
        <v>1200</v>
      </c>
      <c r="F9" s="20" t="inlineStr">
        <is>
          <t>1창고-A01</t>
        </is>
      </c>
      <c r="G9" s="20" t="inlineStr">
        <is>
          <t>내부사용</t>
        </is>
      </c>
      <c r="H9" s="20" t="inlineStr"/>
    </row>
    <row r="10">
      <c r="A10" s="20" t="inlineStr">
        <is>
          <t>SKU-1002</t>
        </is>
      </c>
      <c r="B10" s="20" t="inlineStr">
        <is>
          <t>친환경 포장 박스 M</t>
        </is>
      </c>
      <c r="C10" s="20" t="inlineStr">
        <is>
          <t>중형</t>
        </is>
      </c>
      <c r="D10" s="20" t="inlineStr">
        <is>
          <t>EA</t>
        </is>
      </c>
      <c r="E10" s="21" t="n">
        <v>1600</v>
      </c>
      <c r="F10" s="20" t="inlineStr">
        <is>
          <t>1창고-A02</t>
        </is>
      </c>
      <c r="G10" s="20" t="inlineStr">
        <is>
          <t>내부사용</t>
        </is>
      </c>
      <c r="H10" s="20" t="inlineStr"/>
    </row>
    <row r="11">
      <c r="A11" s="20" t="n"/>
      <c r="B11" s="20" t="n"/>
      <c r="C11" s="20" t="n"/>
      <c r="D11" s="20" t="n"/>
      <c r="E11" s="20" t="n"/>
      <c r="F11" s="20" t="n"/>
      <c r="G11" s="20" t="n"/>
      <c r="H11" s="20" t="n"/>
    </row>
    <row r="12">
      <c r="A12" s="20" t="n"/>
      <c r="B12" s="20" t="n"/>
      <c r="C12" s="20" t="n"/>
      <c r="D12" s="20" t="n"/>
      <c r="E12" s="20" t="n"/>
      <c r="F12" s="20" t="n"/>
      <c r="G12" s="20" t="n"/>
      <c r="H12" s="20" t="n"/>
    </row>
    <row r="13">
      <c r="A13" s="20" t="n"/>
      <c r="B13" s="20" t="n"/>
      <c r="C13" s="20" t="n"/>
      <c r="D13" s="20" t="n"/>
      <c r="E13" s="20" t="n"/>
      <c r="F13" s="20" t="n"/>
      <c r="G13" s="20" t="n"/>
      <c r="H13" s="20" t="n"/>
    </row>
    <row r="14">
      <c r="A14" s="20" t="n"/>
      <c r="B14" s="20" t="n"/>
      <c r="C14" s="20" t="n"/>
      <c r="D14" s="20" t="n"/>
      <c r="E14" s="20" t="n"/>
      <c r="F14" s="20" t="n"/>
      <c r="G14" s="20" t="n"/>
      <c r="H14" s="20" t="n"/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</row>
    <row r="16">
      <c r="A16" s="20" t="n"/>
      <c r="B16" s="20" t="n"/>
      <c r="C16" s="20" t="n"/>
      <c r="D16" s="20" t="n"/>
      <c r="E16" s="20" t="n"/>
      <c r="F16" s="20" t="n"/>
      <c r="G16" s="20" t="n"/>
      <c r="H16" s="20" t="n"/>
    </row>
    <row r="17">
      <c r="A17" s="20" t="n"/>
      <c r="B17" s="20" t="n"/>
      <c r="C17" s="20" t="n"/>
      <c r="D17" s="20" t="n"/>
      <c r="E17" s="20" t="n"/>
      <c r="F17" s="20" t="n"/>
      <c r="G17" s="20" t="n"/>
      <c r="H17" s="20" t="n"/>
    </row>
    <row r="18">
      <c r="A18" s="20" t="n"/>
      <c r="B18" s="20" t="n"/>
      <c r="C18" s="20" t="n"/>
      <c r="D18" s="20" t="n"/>
      <c r="E18" s="20" t="n"/>
      <c r="F18" s="20" t="n"/>
      <c r="G18" s="20" t="n"/>
      <c r="H18" s="20" t="n"/>
    </row>
    <row r="19">
      <c r="A19" s="20" t="n"/>
      <c r="B19" s="20" t="n"/>
      <c r="C19" s="20" t="n"/>
      <c r="D19" s="20" t="n"/>
      <c r="E19" s="20" t="n"/>
      <c r="F19" s="20" t="n"/>
      <c r="G19" s="20" t="n"/>
      <c r="H19" s="20" t="n"/>
    </row>
    <row r="20">
      <c r="A20" s="20" t="n"/>
      <c r="B20" s="20" t="n"/>
      <c r="C20" s="20" t="n"/>
      <c r="D20" s="20" t="n"/>
      <c r="E20" s="20" t="n"/>
      <c r="F20" s="20" t="n"/>
      <c r="G20" s="20" t="n"/>
      <c r="H20" s="20" t="n"/>
    </row>
    <row r="21">
      <c r="A21" s="20" t="n"/>
      <c r="B21" s="20" t="n"/>
      <c r="C21" s="20" t="n"/>
      <c r="D21" s="20" t="n"/>
      <c r="E21" s="20" t="n"/>
      <c r="F21" s="20" t="n"/>
      <c r="G21" s="20" t="n"/>
      <c r="H21" s="20" t="n"/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</row>
    <row r="23">
      <c r="A23" s="20" t="n"/>
      <c r="B23" s="20" t="n"/>
      <c r="C23" s="20" t="n"/>
      <c r="D23" s="20" t="n"/>
      <c r="E23" s="20" t="n"/>
      <c r="F23" s="20" t="n"/>
      <c r="G23" s="20" t="n"/>
      <c r="H23" s="20" t="n"/>
    </row>
    <row r="24">
      <c r="A24" s="20" t="n"/>
      <c r="B24" s="20" t="n"/>
      <c r="C24" s="20" t="n"/>
      <c r="D24" s="20" t="n"/>
      <c r="E24" s="20" t="n"/>
      <c r="F24" s="20" t="n"/>
      <c r="G24" s="20" t="n"/>
      <c r="H24" s="20" t="n"/>
    </row>
    <row r="25">
      <c r="A25" s="20" t="n"/>
      <c r="B25" s="20" t="n"/>
      <c r="C25" s="20" t="n"/>
      <c r="D25" s="20" t="n"/>
      <c r="E25" s="20" t="n"/>
      <c r="F25" s="20" t="n"/>
      <c r="G25" s="20" t="n"/>
      <c r="H25" s="20" t="n"/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</row>
    <row r="27">
      <c r="A27" s="20" t="n"/>
      <c r="B27" s="20" t="n"/>
      <c r="C27" s="20" t="n"/>
      <c r="D27" s="20" t="n"/>
      <c r="E27" s="20" t="n"/>
      <c r="F27" s="20" t="n"/>
      <c r="G27" s="20" t="n"/>
      <c r="H27" s="20" t="n"/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</row>
    <row r="30">
      <c r="A30" s="20" t="n"/>
      <c r="B30" s="20" t="n"/>
      <c r="C30" s="20" t="n"/>
      <c r="D30" s="20" t="n"/>
      <c r="E30" s="20" t="n"/>
      <c r="F30" s="20" t="n"/>
      <c r="G30" s="20" t="n"/>
      <c r="H30" s="20" t="n"/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</row>
    <row r="32">
      <c r="A32" s="20" t="n"/>
      <c r="B32" s="20" t="n"/>
      <c r="C32" s="20" t="n"/>
      <c r="D32" s="20" t="n"/>
      <c r="E32" s="20" t="n"/>
      <c r="F32" s="20" t="n"/>
      <c r="G32" s="20" t="n"/>
      <c r="H32" s="20" t="n"/>
    </row>
    <row r="33">
      <c r="A33" s="20" t="n"/>
      <c r="B33" s="20" t="n"/>
      <c r="C33" s="20" t="n"/>
      <c r="D33" s="20" t="n"/>
      <c r="E33" s="20" t="n"/>
      <c r="F33" s="20" t="n"/>
      <c r="G33" s="20" t="n"/>
      <c r="H33" s="20" t="n"/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</row>
    <row r="35">
      <c r="A35" s="20" t="n"/>
      <c r="B35" s="20" t="n"/>
      <c r="C35" s="20" t="n"/>
      <c r="D35" s="20" t="n"/>
      <c r="E35" s="20" t="n"/>
      <c r="F35" s="20" t="n"/>
      <c r="G35" s="20" t="n"/>
      <c r="H35" s="20" t="n"/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</row>
    <row r="38">
      <c r="A38" s="20" t="n"/>
      <c r="B38" s="20" t="n"/>
      <c r="C38" s="20" t="n"/>
      <c r="D38" s="20" t="n"/>
      <c r="E38" s="20" t="n"/>
      <c r="F38" s="20" t="n"/>
      <c r="G38" s="20" t="n"/>
      <c r="H38" s="20" t="n"/>
    </row>
    <row r="39">
      <c r="A39" s="20" t="n"/>
      <c r="B39" s="20" t="n"/>
      <c r="C39" s="20" t="n"/>
      <c r="D39" s="20" t="n"/>
      <c r="E39" s="20" t="n"/>
      <c r="F39" s="20" t="n"/>
      <c r="G39" s="20" t="n"/>
      <c r="H39" s="20" t="n"/>
    </row>
    <row r="40">
      <c r="A40" s="20" t="n"/>
      <c r="B40" s="20" t="n"/>
      <c r="C40" s="20" t="n"/>
      <c r="D40" s="20" t="n"/>
      <c r="E40" s="20" t="n"/>
      <c r="F40" s="20" t="n"/>
      <c r="G40" s="20" t="n"/>
      <c r="H40" s="20" t="n"/>
    </row>
    <row r="41">
      <c r="A41" s="20" t="n"/>
      <c r="B41" s="20" t="n"/>
      <c r="C41" s="20" t="n"/>
      <c r="D41" s="20" t="n"/>
      <c r="E41" s="20" t="n"/>
      <c r="F41" s="20" t="n"/>
      <c r="G41" s="20" t="n"/>
      <c r="H41" s="20" t="n"/>
    </row>
    <row r="42">
      <c r="A42" s="20" t="n"/>
      <c r="B42" s="20" t="n"/>
      <c r="C42" s="20" t="n"/>
      <c r="D42" s="20" t="n"/>
      <c r="E42" s="20" t="n"/>
      <c r="F42" s="20" t="n"/>
      <c r="G42" s="20" t="n"/>
      <c r="H42" s="20" t="n"/>
    </row>
    <row r="43">
      <c r="A43" s="20" t="n"/>
      <c r="B43" s="20" t="n"/>
      <c r="C43" s="20" t="n"/>
      <c r="D43" s="20" t="n"/>
      <c r="E43" s="20" t="n"/>
      <c r="F43" s="20" t="n"/>
      <c r="G43" s="20" t="n"/>
      <c r="H43" s="20" t="n"/>
    </row>
    <row r="44">
      <c r="A44" s="20" t="n"/>
      <c r="B44" s="20" t="n"/>
      <c r="C44" s="20" t="n"/>
      <c r="D44" s="20" t="n"/>
      <c r="E44" s="20" t="n"/>
      <c r="F44" s="20" t="n"/>
      <c r="G44" s="20" t="n"/>
      <c r="H44" s="20" t="n"/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</row>
    <row r="46">
      <c r="A46" s="20" t="n"/>
      <c r="B46" s="20" t="n"/>
      <c r="C46" s="20" t="n"/>
      <c r="D46" s="20" t="n"/>
      <c r="E46" s="20" t="n"/>
      <c r="F46" s="20" t="n"/>
      <c r="G46" s="20" t="n"/>
      <c r="H46" s="20" t="n"/>
    </row>
    <row r="47">
      <c r="A47" s="20" t="n"/>
      <c r="B47" s="20" t="n"/>
      <c r="C47" s="20" t="n"/>
      <c r="D47" s="20" t="n"/>
      <c r="E47" s="20" t="n"/>
      <c r="F47" s="20" t="n"/>
      <c r="G47" s="20" t="n"/>
      <c r="H47" s="20" t="n"/>
    </row>
    <row r="48">
      <c r="A48" s="20" t="n"/>
      <c r="B48" s="20" t="n"/>
      <c r="C48" s="20" t="n"/>
      <c r="D48" s="20" t="n"/>
      <c r="E48" s="20" t="n"/>
      <c r="F48" s="20" t="n"/>
      <c r="G48" s="20" t="n"/>
      <c r="H48" s="20" t="n"/>
    </row>
    <row r="49">
      <c r="A49" s="20" t="n"/>
      <c r="B49" s="20" t="n"/>
      <c r="C49" s="20" t="n"/>
      <c r="D49" s="20" t="n"/>
      <c r="E49" s="20" t="n"/>
      <c r="F49" s="20" t="n"/>
      <c r="G49" s="20" t="n"/>
      <c r="H49" s="20" t="n"/>
    </row>
    <row r="50">
      <c r="A50" s="20" t="n"/>
      <c r="B50" s="20" t="n"/>
      <c r="C50" s="20" t="n"/>
      <c r="D50" s="20" t="n"/>
      <c r="E50" s="20" t="n"/>
      <c r="F50" s="20" t="n"/>
      <c r="G50" s="20" t="n"/>
      <c r="H50" s="20" t="n"/>
    </row>
    <row r="51">
      <c r="A51" s="20" t="n"/>
      <c r="B51" s="20" t="n"/>
      <c r="C51" s="20" t="n"/>
      <c r="D51" s="20" t="n"/>
      <c r="E51" s="20" t="n"/>
      <c r="F51" s="20" t="n"/>
      <c r="G51" s="20" t="n"/>
      <c r="H51" s="20" t="n"/>
    </row>
    <row r="52">
      <c r="A52" s="20" t="n"/>
      <c r="B52" s="20" t="n"/>
      <c r="C52" s="20" t="n"/>
      <c r="D52" s="20" t="n"/>
      <c r="E52" s="20" t="n"/>
      <c r="F52" s="20" t="n"/>
      <c r="G52" s="20" t="n"/>
      <c r="H52" s="20" t="n"/>
    </row>
    <row r="53">
      <c r="A53" s="20" t="n"/>
      <c r="B53" s="20" t="n"/>
      <c r="C53" s="20" t="n"/>
      <c r="D53" s="20" t="n"/>
      <c r="E53" s="20" t="n"/>
      <c r="F53" s="20" t="n"/>
      <c r="G53" s="20" t="n"/>
      <c r="H53" s="20" t="n"/>
    </row>
    <row r="54">
      <c r="A54" s="20" t="n"/>
      <c r="B54" s="20" t="n"/>
      <c r="C54" s="20" t="n"/>
      <c r="D54" s="20" t="n"/>
      <c r="E54" s="20" t="n"/>
      <c r="F54" s="20" t="n"/>
      <c r="G54" s="20" t="n"/>
      <c r="H54" s="20" t="n"/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</row>
    <row r="56">
      <c r="A56" s="20" t="n"/>
      <c r="B56" s="20" t="n"/>
      <c r="C56" s="20" t="n"/>
      <c r="D56" s="20" t="n"/>
      <c r="E56" s="20" t="n"/>
      <c r="F56" s="20" t="n"/>
      <c r="G56" s="20" t="n"/>
      <c r="H56" s="20" t="n"/>
    </row>
    <row r="57">
      <c r="A57" s="20" t="n"/>
      <c r="B57" s="20" t="n"/>
      <c r="C57" s="20" t="n"/>
      <c r="D57" s="20" t="n"/>
      <c r="E57" s="20" t="n"/>
      <c r="F57" s="20" t="n"/>
      <c r="G57" s="20" t="n"/>
      <c r="H57" s="20" t="n"/>
    </row>
    <row r="58">
      <c r="A58" s="20" t="n"/>
      <c r="B58" s="20" t="n"/>
      <c r="C58" s="20" t="n"/>
      <c r="D58" s="20" t="n"/>
      <c r="E58" s="20" t="n"/>
      <c r="F58" s="20" t="n"/>
      <c r="G58" s="20" t="n"/>
      <c r="H58" s="20" t="n"/>
    </row>
    <row r="59">
      <c r="A59" s="20" t="n"/>
      <c r="B59" s="20" t="n"/>
      <c r="C59" s="20" t="n"/>
      <c r="D59" s="20" t="n"/>
      <c r="E59" s="20" t="n"/>
      <c r="F59" s="20" t="n"/>
      <c r="G59" s="20" t="n"/>
      <c r="H59" s="20" t="n"/>
    </row>
    <row r="60">
      <c r="A60" s="20" t="n"/>
      <c r="B60" s="20" t="n"/>
      <c r="C60" s="20" t="n"/>
      <c r="D60" s="20" t="n"/>
      <c r="E60" s="20" t="n"/>
      <c r="F60" s="20" t="n"/>
      <c r="G60" s="20" t="n"/>
      <c r="H60" s="20" t="n"/>
    </row>
    <row r="61">
      <c r="A61" s="20" t="n"/>
      <c r="B61" s="20" t="n"/>
      <c r="C61" s="20" t="n"/>
      <c r="D61" s="20" t="n"/>
      <c r="E61" s="20" t="n"/>
      <c r="F61" s="20" t="n"/>
      <c r="G61" s="20" t="n"/>
      <c r="H61" s="20" t="n"/>
    </row>
    <row r="62">
      <c r="A62" s="20" t="n"/>
      <c r="B62" s="20" t="n"/>
      <c r="C62" s="20" t="n"/>
      <c r="D62" s="20" t="n"/>
      <c r="E62" s="20" t="n"/>
      <c r="F62" s="20" t="n"/>
      <c r="G62" s="20" t="n"/>
      <c r="H62" s="20" t="n"/>
    </row>
    <row r="63">
      <c r="A63" s="20" t="n"/>
      <c r="B63" s="20" t="n"/>
      <c r="C63" s="20" t="n"/>
      <c r="D63" s="20" t="n"/>
      <c r="E63" s="20" t="n"/>
      <c r="F63" s="20" t="n"/>
      <c r="G63" s="20" t="n"/>
      <c r="H63" s="20" t="n"/>
    </row>
    <row r="64">
      <c r="A64" s="20" t="n"/>
      <c r="B64" s="20" t="n"/>
      <c r="C64" s="20" t="n"/>
      <c r="D64" s="20" t="n"/>
      <c r="E64" s="20" t="n"/>
      <c r="F64" s="20" t="n"/>
      <c r="G64" s="20" t="n"/>
      <c r="H64" s="20" t="n"/>
    </row>
    <row r="65">
      <c r="A65" s="20" t="n"/>
      <c r="B65" s="20" t="n"/>
      <c r="C65" s="20" t="n"/>
      <c r="D65" s="20" t="n"/>
      <c r="E65" s="20" t="n"/>
      <c r="F65" s="20" t="n"/>
      <c r="G65" s="20" t="n"/>
      <c r="H65" s="20" t="n"/>
    </row>
    <row r="66">
      <c r="A66" s="20" t="n"/>
      <c r="B66" s="20" t="n"/>
      <c r="C66" s="20" t="n"/>
      <c r="D66" s="20" t="n"/>
      <c r="E66" s="20" t="n"/>
      <c r="F66" s="20" t="n"/>
      <c r="G66" s="20" t="n"/>
      <c r="H66" s="20" t="n"/>
    </row>
    <row r="67">
      <c r="A67" s="20" t="n"/>
      <c r="B67" s="20" t="n"/>
      <c r="C67" s="20" t="n"/>
      <c r="D67" s="20" t="n"/>
      <c r="E67" s="20" t="n"/>
      <c r="F67" s="20" t="n"/>
      <c r="G67" s="20" t="n"/>
      <c r="H67" s="20" t="n"/>
    </row>
    <row r="68">
      <c r="A68" s="20" t="n"/>
      <c r="B68" s="20" t="n"/>
      <c r="C68" s="20" t="n"/>
      <c r="D68" s="20" t="n"/>
      <c r="E68" s="20" t="n"/>
      <c r="F68" s="20" t="n"/>
      <c r="G68" s="20" t="n"/>
      <c r="H68" s="20" t="n"/>
    </row>
    <row r="69">
      <c r="A69" s="20" t="n"/>
      <c r="B69" s="20" t="n"/>
      <c r="C69" s="20" t="n"/>
      <c r="D69" s="20" t="n"/>
      <c r="E69" s="20" t="n"/>
      <c r="F69" s="20" t="n"/>
      <c r="G69" s="20" t="n"/>
      <c r="H69" s="20" t="n"/>
    </row>
    <row r="70">
      <c r="A70" s="20" t="n"/>
      <c r="B70" s="20" t="n"/>
      <c r="C70" s="20" t="n"/>
      <c r="D70" s="20" t="n"/>
      <c r="E70" s="20" t="n"/>
      <c r="F70" s="20" t="n"/>
      <c r="G70" s="20" t="n"/>
      <c r="H70" s="20" t="n"/>
    </row>
    <row r="71">
      <c r="A71" s="20" t="n"/>
      <c r="B71" s="20" t="n"/>
      <c r="C71" s="20" t="n"/>
      <c r="D71" s="20" t="n"/>
      <c r="E71" s="20" t="n"/>
      <c r="F71" s="20" t="n"/>
      <c r="G71" s="20" t="n"/>
      <c r="H71" s="20" t="n"/>
    </row>
    <row r="72">
      <c r="A72" s="20" t="n"/>
      <c r="B72" s="20" t="n"/>
      <c r="C72" s="20" t="n"/>
      <c r="D72" s="20" t="n"/>
      <c r="E72" s="20" t="n"/>
      <c r="F72" s="20" t="n"/>
      <c r="G72" s="20" t="n"/>
      <c r="H72" s="20" t="n"/>
    </row>
    <row r="73">
      <c r="A73" s="20" t="n"/>
      <c r="B73" s="20" t="n"/>
      <c r="C73" s="20" t="n"/>
      <c r="D73" s="20" t="n"/>
      <c r="E73" s="20" t="n"/>
      <c r="F73" s="20" t="n"/>
      <c r="G73" s="20" t="n"/>
      <c r="H73" s="20" t="n"/>
    </row>
    <row r="74">
      <c r="A74" s="20" t="n"/>
      <c r="B74" s="20" t="n"/>
      <c r="C74" s="20" t="n"/>
      <c r="D74" s="20" t="n"/>
      <c r="E74" s="20" t="n"/>
      <c r="F74" s="20" t="n"/>
      <c r="G74" s="20" t="n"/>
      <c r="H74" s="20" t="n"/>
    </row>
    <row r="75">
      <c r="A75" s="20" t="n"/>
      <c r="B75" s="20" t="n"/>
      <c r="C75" s="20" t="n"/>
      <c r="D75" s="20" t="n"/>
      <c r="E75" s="20" t="n"/>
      <c r="F75" s="20" t="n"/>
      <c r="G75" s="20" t="n"/>
      <c r="H75" s="20" t="n"/>
    </row>
    <row r="76">
      <c r="A76" s="20" t="n"/>
      <c r="B76" s="20" t="n"/>
      <c r="C76" s="20" t="n"/>
      <c r="D76" s="20" t="n"/>
      <c r="E76" s="20" t="n"/>
      <c r="F76" s="20" t="n"/>
      <c r="G76" s="20" t="n"/>
      <c r="H76" s="20" t="n"/>
    </row>
    <row r="77">
      <c r="A77" s="20" t="n"/>
      <c r="B77" s="20" t="n"/>
      <c r="C77" s="20" t="n"/>
      <c r="D77" s="20" t="n"/>
      <c r="E77" s="20" t="n"/>
      <c r="F77" s="20" t="n"/>
      <c r="G77" s="20" t="n"/>
      <c r="H77" s="20" t="n"/>
    </row>
    <row r="78">
      <c r="A78" s="20" t="n"/>
      <c r="B78" s="20" t="n"/>
      <c r="C78" s="20" t="n"/>
      <c r="D78" s="20" t="n"/>
      <c r="E78" s="20" t="n"/>
      <c r="F78" s="20" t="n"/>
      <c r="G78" s="20" t="n"/>
      <c r="H78" s="20" t="n"/>
    </row>
    <row r="79">
      <c r="A79" s="20" t="n"/>
      <c r="B79" s="20" t="n"/>
      <c r="C79" s="20" t="n"/>
      <c r="D79" s="20" t="n"/>
      <c r="E79" s="20" t="n"/>
      <c r="F79" s="20" t="n"/>
      <c r="G79" s="20" t="n"/>
      <c r="H79" s="20" t="n"/>
    </row>
    <row r="80">
      <c r="A80" s="20" t="n"/>
      <c r="B80" s="20" t="n"/>
      <c r="C80" s="20" t="n"/>
      <c r="D80" s="20" t="n"/>
      <c r="E80" s="20" t="n"/>
      <c r="F80" s="20" t="n"/>
      <c r="G80" s="20" t="n"/>
      <c r="H80" s="20" t="n"/>
    </row>
  </sheetData>
  <mergeCells count="3">
    <mergeCell ref="A3:F3"/>
    <mergeCell ref="A1:H2"/>
    <mergeCell ref="G3:H3"/>
  </mergeCells>
  <dataValidations count="1">
    <dataValidation sqref="G6:G80" showDropDown="0" showInputMessage="0" showErrorMessage="0" allowBlank="1" errorTitle="입력값 확인" error="목록에서 값을 선택하거나 형식에 맞게 입력해 주세요." type="list">
      <formula1>"판매중,품절,중지,내부사용"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U2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0" customWidth="1" min="3" max="3"/>
    <col width="13" customWidth="1" min="4" max="4"/>
    <col width="20" customWidth="1" min="5" max="5"/>
    <col width="14" customWidth="1" min="6" max="6"/>
    <col width="15" customWidth="1" min="7" max="7"/>
    <col width="28" customWidth="1" min="8" max="8"/>
    <col width="13" customWidth="1" min="9" max="9"/>
    <col width="22" customWidth="1" min="10" max="10"/>
    <col width="9" customWidth="1" min="11" max="11"/>
    <col width="11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5" customWidth="1" min="18" max="18"/>
    <col width="10" customWidth="1" min="19" max="19"/>
    <col width="10" customWidth="1" min="20" max="20"/>
    <col width="24" customWidth="1" min="21" max="21"/>
  </cols>
  <sheetData>
    <row r="1" ht="28" customHeight="1">
      <c r="A1" s="1" t="inlineStr">
        <is>
          <t>주문접수대장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</row>
    <row r="3" ht="26" customHeight="1">
      <c r="A3" s="3" t="inlineStr">
        <is>
          <t>주문을 한 줄씩 누적합니다. 출고작업, 택배업로드, 대시보드는 이 시트를 기준으로 계산됩니다.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4" t="n"/>
      <c r="M3" s="4" t="n"/>
      <c r="N3" s="4" t="n"/>
      <c r="O3" s="4" t="n"/>
      <c r="P3" s="4" t="n"/>
      <c r="Q3" s="4" t="n"/>
      <c r="R3" s="4" t="n"/>
      <c r="S3" s="5" t="inlineStr">
        <is>
          <t>STACKCUBE TEMPLATE</t>
        </is>
      </c>
    </row>
    <row r="5">
      <c r="A5" s="19" t="inlineStr">
        <is>
          <t>주문일</t>
        </is>
      </c>
      <c r="B5" s="19" t="inlineStr">
        <is>
          <t>주문번호</t>
        </is>
      </c>
      <c r="C5" s="19" t="inlineStr">
        <is>
          <t>채널</t>
        </is>
      </c>
      <c r="D5" s="19" t="inlineStr">
        <is>
          <t>거래처코드</t>
        </is>
      </c>
      <c r="E5" s="19" t="inlineStr">
        <is>
          <t>거래처명</t>
        </is>
      </c>
      <c r="F5" s="19" t="inlineStr">
        <is>
          <t>수령인</t>
        </is>
      </c>
      <c r="G5" s="19" t="inlineStr">
        <is>
          <t>연락처</t>
        </is>
      </c>
      <c r="H5" s="19" t="inlineStr">
        <is>
          <t>주소</t>
        </is>
      </c>
      <c r="I5" s="19" t="inlineStr">
        <is>
          <t>품목코드</t>
        </is>
      </c>
      <c r="J5" s="19" t="inlineStr">
        <is>
          <t>상품명</t>
        </is>
      </c>
      <c r="K5" s="19" t="inlineStr">
        <is>
          <t>수량</t>
        </is>
      </c>
      <c r="L5" s="19" t="inlineStr">
        <is>
          <t>판매가</t>
        </is>
      </c>
      <c r="M5" s="19" t="inlineStr">
        <is>
          <t>주문금액</t>
        </is>
      </c>
      <c r="N5" s="19" t="inlineStr">
        <is>
          <t>결제상태</t>
        </is>
      </c>
      <c r="O5" s="19" t="inlineStr">
        <is>
          <t>주문상태</t>
        </is>
      </c>
      <c r="P5" s="19" t="inlineStr">
        <is>
          <t>출고예정일</t>
        </is>
      </c>
      <c r="Q5" s="19" t="inlineStr">
        <is>
          <t>택배사</t>
        </is>
      </c>
      <c r="R5" s="19" t="inlineStr">
        <is>
          <t>운송장번호</t>
        </is>
      </c>
      <c r="S5" s="19" t="inlineStr">
        <is>
          <t>담당자</t>
        </is>
      </c>
      <c r="T5" s="19" t="inlineStr">
        <is>
          <t>지연여부</t>
        </is>
      </c>
      <c r="U5" s="19" t="inlineStr">
        <is>
          <t>메모</t>
        </is>
      </c>
    </row>
    <row r="6">
      <c r="A6" s="22" t="n">
        <v>46204</v>
      </c>
      <c r="B6" s="20" t="inlineStr">
        <is>
          <t>N-260701-001</t>
        </is>
      </c>
      <c r="C6" s="20" t="inlineStr">
        <is>
          <t>온라인</t>
        </is>
      </c>
      <c r="D6" s="20" t="inlineStr">
        <is>
          <t>CUS-001</t>
        </is>
      </c>
      <c r="E6" s="20">
        <f>IFERROR(INDEX('거래처 목록'!$B$6:$B$60,MATCH(D6,'거래처 목록'!$A$6:$A$60,0)),"")</f>
        <v/>
      </c>
      <c r="F6" s="20" t="inlineStr">
        <is>
          <t>김민지</t>
        </is>
      </c>
      <c r="G6" s="20" t="inlineStr">
        <is>
          <t>010-1111-2222</t>
        </is>
      </c>
      <c r="H6" s="20" t="inlineStr">
        <is>
          <t>서울 성동구</t>
        </is>
      </c>
      <c r="I6" s="20" t="inlineStr">
        <is>
          <t>SKU-3001</t>
        </is>
      </c>
      <c r="J6" s="20">
        <f>IFERROR(INDEX('품목 목록'!$B$6:$B$80,MATCH(I6,'품목 목록'!$A$6:$A$80,0)),"")</f>
        <v/>
      </c>
      <c r="K6" s="21" t="n">
        <v>2</v>
      </c>
      <c r="L6" s="21">
        <f>IFERROR(INDEX('품목 목록'!$E$6:$E$80,MATCH(I6,'품목 목록'!$A$6:$A$80,0)),"")</f>
        <v/>
      </c>
      <c r="M6" s="21">
        <f>IF(OR(K6="",L6=""),"",K6*L6)</f>
        <v/>
      </c>
      <c r="N6" s="20" t="inlineStr">
        <is>
          <t>결제완료</t>
        </is>
      </c>
      <c r="O6" s="20" t="inlineStr">
        <is>
          <t>출고완료</t>
        </is>
      </c>
      <c r="P6" s="22" t="n">
        <v>46205</v>
      </c>
      <c r="Q6" s="20" t="inlineStr">
        <is>
          <t>CJ대한통운</t>
        </is>
      </c>
      <c r="R6" s="20" t="inlineStr">
        <is>
          <t>1234567890</t>
        </is>
      </c>
      <c r="S6" s="20" t="inlineStr">
        <is>
          <t>서연</t>
        </is>
      </c>
      <c r="T6" s="20">
        <f>IF(B6="","",IF(AND(O6&lt;&gt;"출고완료",P6&lt;TODAY()),"지연",IF(AND(O6&lt;&gt;"출고완료",P6=TODAY()),"오늘출고","정상")))</f>
        <v/>
      </c>
      <c r="U6" s="20" t="inlineStr"/>
    </row>
    <row r="7">
      <c r="A7" s="22" t="n">
        <v>46204</v>
      </c>
      <c r="B7" s="20" t="inlineStr">
        <is>
          <t>C-260701-002</t>
        </is>
      </c>
      <c r="C7" s="20" t="inlineStr">
        <is>
          <t>온라인</t>
        </is>
      </c>
      <c r="D7" s="20" t="inlineStr">
        <is>
          <t>CUS-002</t>
        </is>
      </c>
      <c r="E7" s="20">
        <f>IFERROR(INDEX('거래처 목록'!$B$6:$B$60,MATCH(D7,'거래처 목록'!$A$6:$A$60,0)),"")</f>
        <v/>
      </c>
      <c r="F7" s="20" t="inlineStr">
        <is>
          <t>박준호</t>
        </is>
      </c>
      <c r="G7" s="20" t="inlineStr">
        <is>
          <t>010-2222-3333</t>
        </is>
      </c>
      <c r="H7" s="20" t="inlineStr">
        <is>
          <t>서울 송파구</t>
        </is>
      </c>
      <c r="I7" s="20" t="inlineStr">
        <is>
          <t>SKU-3002</t>
        </is>
      </c>
      <c r="J7" s="20">
        <f>IFERROR(INDEX('품목 목록'!$B$6:$B$80,MATCH(I7,'품목 목록'!$A$6:$A$80,0)),"")</f>
        <v/>
      </c>
      <c r="K7" s="21" t="n">
        <v>1</v>
      </c>
      <c r="L7" s="21">
        <f>IFERROR(INDEX('품목 목록'!$E$6:$E$80,MATCH(I7,'품목 목록'!$A$6:$A$80,0)),"")</f>
        <v/>
      </c>
      <c r="M7" s="21">
        <f>IF(OR(K7="",L7=""),"",K7*L7)</f>
        <v/>
      </c>
      <c r="N7" s="20" t="inlineStr">
        <is>
          <t>결제완료</t>
        </is>
      </c>
      <c r="O7" s="20" t="inlineStr">
        <is>
          <t>출고완료</t>
        </is>
      </c>
      <c r="P7" s="22" t="n">
        <v>46205</v>
      </c>
      <c r="Q7" s="20" t="inlineStr">
        <is>
          <t>한진택배</t>
        </is>
      </c>
      <c r="R7" s="20" t="inlineStr">
        <is>
          <t>2234567890</t>
        </is>
      </c>
      <c r="S7" s="20" t="inlineStr">
        <is>
          <t>서연</t>
        </is>
      </c>
      <c r="T7" s="20">
        <f>IF(B7="","",IF(AND(O7&lt;&gt;"출고완료",P7&lt;TODAY()),"지연",IF(AND(O7&lt;&gt;"출고완료",P7=TODAY()),"오늘출고","정상")))</f>
        <v/>
      </c>
      <c r="U7" s="20" t="inlineStr"/>
    </row>
    <row r="8">
      <c r="A8" s="22" t="n">
        <v>46205</v>
      </c>
      <c r="B8" s="20" t="inlineStr">
        <is>
          <t>B-260702-001</t>
        </is>
      </c>
      <c r="C8" s="20" t="inlineStr">
        <is>
          <t>B2B</t>
        </is>
      </c>
      <c r="D8" s="20" t="inlineStr">
        <is>
          <t>CUS-003</t>
        </is>
      </c>
      <c r="E8" s="20">
        <f>IFERROR(INDEX('거래처 목록'!$B$6:$B$60,MATCH(D8,'거래처 목록'!$A$6:$A$60,0)),"")</f>
        <v/>
      </c>
      <c r="F8" s="20" t="inlineStr">
        <is>
          <t>B2B A사</t>
        </is>
      </c>
      <c r="G8" s="20" t="inlineStr">
        <is>
          <t>031-333-9000</t>
        </is>
      </c>
      <c r="H8" s="20" t="inlineStr">
        <is>
          <t>경기 성남시</t>
        </is>
      </c>
      <c r="I8" s="20" t="inlineStr">
        <is>
          <t>SKU-3001</t>
        </is>
      </c>
      <c r="J8" s="20">
        <f>IFERROR(INDEX('품목 목록'!$B$6:$B$80,MATCH(I8,'품목 목록'!$A$6:$A$80,0)),"")</f>
        <v/>
      </c>
      <c r="K8" s="21" t="n">
        <v>12</v>
      </c>
      <c r="L8" s="21">
        <f>IFERROR(INDEX('품목 목록'!$E$6:$E$80,MATCH(I8,'품목 목록'!$A$6:$A$80,0)),"")</f>
        <v/>
      </c>
      <c r="M8" s="21">
        <f>IF(OR(K8="",L8=""),"",K8*L8)</f>
        <v/>
      </c>
      <c r="N8" s="20" t="inlineStr">
        <is>
          <t>월정산</t>
        </is>
      </c>
      <c r="O8" s="20" t="inlineStr">
        <is>
          <t>피킹중</t>
        </is>
      </c>
      <c r="P8" s="22" t="n">
        <v>46211</v>
      </c>
      <c r="Q8" s="20" t="inlineStr">
        <is>
          <t>로젠택배</t>
        </is>
      </c>
      <c r="R8" s="20" t="inlineStr"/>
      <c r="S8" s="20" t="inlineStr">
        <is>
          <t>지훈</t>
        </is>
      </c>
      <c r="T8" s="20">
        <f>IF(B8="","",IF(AND(O8&lt;&gt;"출고완료",P8&lt;TODAY()),"지연",IF(AND(O8&lt;&gt;"출고완료",P8=TODAY()),"오늘출고","정상")))</f>
        <v/>
      </c>
      <c r="U8" s="20" t="inlineStr">
        <is>
          <t>분할 출고</t>
        </is>
      </c>
    </row>
    <row r="9">
      <c r="A9" s="22" t="n">
        <v>46206</v>
      </c>
      <c r="B9" s="20" t="inlineStr">
        <is>
          <t>D-260703-001</t>
        </is>
      </c>
      <c r="C9" s="20" t="inlineStr">
        <is>
          <t>D2C</t>
        </is>
      </c>
      <c r="D9" s="20" t="inlineStr">
        <is>
          <t>CUS-005</t>
        </is>
      </c>
      <c r="E9" s="20">
        <f>IFERROR(INDEX('거래처 목록'!$B$6:$B$60,MATCH(D9,'거래처 목록'!$A$6:$A$60,0)),"")</f>
        <v/>
      </c>
      <c r="F9" s="20" t="inlineStr">
        <is>
          <t>이하늘</t>
        </is>
      </c>
      <c r="G9" s="20" t="inlineStr">
        <is>
          <t>010-4444-5555</t>
        </is>
      </c>
      <c r="H9" s="20" t="inlineStr">
        <is>
          <t>서울 강남구</t>
        </is>
      </c>
      <c r="I9" s="20" t="inlineStr">
        <is>
          <t>SKU-4001</t>
        </is>
      </c>
      <c r="J9" s="20">
        <f>IFERROR(INDEX('품목 목록'!$B$6:$B$80,MATCH(I9,'품목 목록'!$A$6:$A$80,0)),"")</f>
        <v/>
      </c>
      <c r="K9" s="21" t="n">
        <v>1</v>
      </c>
      <c r="L9" s="21">
        <f>IFERROR(INDEX('품목 목록'!$E$6:$E$80,MATCH(I9,'품목 목록'!$A$6:$A$80,0)),"")</f>
        <v/>
      </c>
      <c r="M9" s="21">
        <f>IF(OR(K9="",L9=""),"",K9*L9)</f>
        <v/>
      </c>
      <c r="N9" s="20" t="inlineStr">
        <is>
          <t>결제완료</t>
        </is>
      </c>
      <c r="O9" s="20" t="inlineStr">
        <is>
          <t>출고대기</t>
        </is>
      </c>
      <c r="P9" s="22" t="n">
        <v>46207</v>
      </c>
      <c r="Q9" s="20" t="inlineStr">
        <is>
          <t>CJ대한통운</t>
        </is>
      </c>
      <c r="R9" s="20" t="inlineStr"/>
      <c r="S9" s="20" t="inlineStr">
        <is>
          <t>서연</t>
        </is>
      </c>
      <c r="T9" s="20">
        <f>IF(B9="","",IF(AND(O9&lt;&gt;"출고완료",P9&lt;TODAY()),"지연",IF(AND(O9&lt;&gt;"출고완료",P9=TODAY()),"오늘출고","정상")))</f>
        <v/>
      </c>
      <c r="U9" s="20" t="inlineStr">
        <is>
          <t>A/S 문의</t>
        </is>
      </c>
    </row>
    <row r="10">
      <c r="A10" s="22" t="n">
        <v>46207</v>
      </c>
      <c r="B10" s="20" t="inlineStr">
        <is>
          <t>B-260704-001</t>
        </is>
      </c>
      <c r="C10" s="20" t="inlineStr">
        <is>
          <t>B2B</t>
        </is>
      </c>
      <c r="D10" s="20" t="inlineStr">
        <is>
          <t>CUS-004</t>
        </is>
      </c>
      <c r="E10" s="20">
        <f>IFERROR(INDEX('거래처 목록'!$B$6:$B$60,MATCH(D10,'거래처 목록'!$A$6:$A$60,0)),"")</f>
        <v/>
      </c>
      <c r="F10" s="20" t="inlineStr">
        <is>
          <t>B2B B사</t>
        </is>
      </c>
      <c r="G10" s="20" t="inlineStr">
        <is>
          <t>032-444-9000</t>
        </is>
      </c>
      <c r="H10" s="20" t="inlineStr">
        <is>
          <t>인천 연수구</t>
        </is>
      </c>
      <c r="I10" s="20" t="inlineStr">
        <is>
          <t>SKU-3002</t>
        </is>
      </c>
      <c r="J10" s="20">
        <f>IFERROR(INDEX('품목 목록'!$B$6:$B$80,MATCH(I10,'품목 목록'!$A$6:$A$80,0)),"")</f>
        <v/>
      </c>
      <c r="K10" s="21" t="n">
        <v>8</v>
      </c>
      <c r="L10" s="21">
        <f>IFERROR(INDEX('품목 목록'!$E$6:$E$80,MATCH(I10,'품목 목록'!$A$6:$A$80,0)),"")</f>
        <v/>
      </c>
      <c r="M10" s="21">
        <f>IF(OR(K10="",L10=""),"",K10*L10)</f>
        <v/>
      </c>
      <c r="N10" s="20" t="inlineStr">
        <is>
          <t>월정산</t>
        </is>
      </c>
      <c r="O10" s="20" t="inlineStr">
        <is>
          <t>보류</t>
        </is>
      </c>
      <c r="P10" s="22" t="n">
        <v>46209</v>
      </c>
      <c r="Q10" s="20" t="inlineStr">
        <is>
          <t>화물</t>
        </is>
      </c>
      <c r="R10" s="20" t="inlineStr"/>
      <c r="S10" s="20" t="inlineStr">
        <is>
          <t>민준</t>
        </is>
      </c>
      <c r="T10" s="20">
        <f>IF(B10="","",IF(AND(O10&lt;&gt;"출고완료",P10&lt;TODAY()),"지연",IF(AND(O10&lt;&gt;"출고완료",P10=TODAY()),"오늘출고","정상")))</f>
        <v/>
      </c>
      <c r="U10" s="20" t="inlineStr">
        <is>
          <t>주소 확인 필요</t>
        </is>
      </c>
    </row>
    <row r="11">
      <c r="A11" s="22" t="n">
        <v>46208</v>
      </c>
      <c r="B11" s="20" t="inlineStr">
        <is>
          <t>N-260705-001</t>
        </is>
      </c>
      <c r="C11" s="20" t="inlineStr">
        <is>
          <t>온라인</t>
        </is>
      </c>
      <c r="D11" s="20" t="inlineStr">
        <is>
          <t>CUS-001</t>
        </is>
      </c>
      <c r="E11" s="20">
        <f>IFERROR(INDEX('거래처 목록'!$B$6:$B$60,MATCH(D11,'거래처 목록'!$A$6:$A$60,0)),"")</f>
        <v/>
      </c>
      <c r="F11" s="20" t="inlineStr">
        <is>
          <t>정유나</t>
        </is>
      </c>
      <c r="G11" s="20" t="inlineStr">
        <is>
          <t>010-5555-6666</t>
        </is>
      </c>
      <c r="H11" s="20" t="inlineStr">
        <is>
          <t>대전 서구</t>
        </is>
      </c>
      <c r="I11" s="20" t="inlineStr">
        <is>
          <t>SKU-3001</t>
        </is>
      </c>
      <c r="J11" s="20">
        <f>IFERROR(INDEX('품목 목록'!$B$6:$B$80,MATCH(I11,'품목 목록'!$A$6:$A$80,0)),"")</f>
        <v/>
      </c>
      <c r="K11" s="21" t="n">
        <v>1</v>
      </c>
      <c r="L11" s="21">
        <f>IFERROR(INDEX('품목 목록'!$E$6:$E$80,MATCH(I11,'품목 목록'!$A$6:$A$80,0)),"")</f>
        <v/>
      </c>
      <c r="M11" s="21">
        <f>IF(OR(K11="",L11=""),"",K11*L11)</f>
        <v/>
      </c>
      <c r="N11" s="20" t="inlineStr">
        <is>
          <t>결제완료</t>
        </is>
      </c>
      <c r="O11" s="20" t="inlineStr">
        <is>
          <t>출고대기</t>
        </is>
      </c>
      <c r="P11" s="22" t="n">
        <v>46209</v>
      </c>
      <c r="Q11" s="20" t="inlineStr">
        <is>
          <t>CJ대한통운</t>
        </is>
      </c>
      <c r="R11" s="20" t="inlineStr"/>
      <c r="S11" s="20" t="inlineStr">
        <is>
          <t>서연</t>
        </is>
      </c>
      <c r="T11" s="20">
        <f>IF(B11="","",IF(AND(O11&lt;&gt;"출고완료",P11&lt;TODAY()),"지연",IF(AND(O11&lt;&gt;"출고완료",P11=TODAY()),"오늘출고","정상")))</f>
        <v/>
      </c>
      <c r="U11" s="20" t="inlineStr"/>
    </row>
    <row r="12">
      <c r="A12" s="22" t="n">
        <v>46209</v>
      </c>
      <c r="B12" s="20" t="inlineStr">
        <is>
          <t>R-260706-001</t>
        </is>
      </c>
      <c r="C12" s="20" t="inlineStr">
        <is>
          <t>리셀러</t>
        </is>
      </c>
      <c r="D12" s="20" t="inlineStr">
        <is>
          <t>CUS-006</t>
        </is>
      </c>
      <c r="E12" s="20">
        <f>IFERROR(INDEX('거래처 목록'!$B$6:$B$60,MATCH(D12,'거래처 목록'!$A$6:$A$60,0)),"")</f>
        <v/>
      </c>
      <c r="F12" s="20" t="inlineStr">
        <is>
          <t>오프라인 대리점</t>
        </is>
      </c>
      <c r="G12" s="20" t="inlineStr">
        <is>
          <t>051-666-9000</t>
        </is>
      </c>
      <c r="H12" s="20" t="inlineStr">
        <is>
          <t>부산 해운대구</t>
        </is>
      </c>
      <c r="I12" s="20" t="inlineStr">
        <is>
          <t>SKU-3002</t>
        </is>
      </c>
      <c r="J12" s="20">
        <f>IFERROR(INDEX('품목 목록'!$B$6:$B$80,MATCH(I12,'품목 목록'!$A$6:$A$80,0)),"")</f>
        <v/>
      </c>
      <c r="K12" s="21" t="n">
        <v>5</v>
      </c>
      <c r="L12" s="21">
        <f>IFERROR(INDEX('품목 목록'!$E$6:$E$80,MATCH(I12,'품목 목록'!$A$6:$A$80,0)),"")</f>
        <v/>
      </c>
      <c r="M12" s="21">
        <f>IF(OR(K12="",L12=""),"",K12*L12)</f>
        <v/>
      </c>
      <c r="N12" s="20" t="inlineStr">
        <is>
          <t>결제완료</t>
        </is>
      </c>
      <c r="O12" s="20" t="inlineStr">
        <is>
          <t>출고완료</t>
        </is>
      </c>
      <c r="P12" s="22" t="n">
        <v>46210</v>
      </c>
      <c r="Q12" s="20" t="inlineStr">
        <is>
          <t>로젠택배</t>
        </is>
      </c>
      <c r="R12" s="20" t="inlineStr">
        <is>
          <t>3234567890</t>
        </is>
      </c>
      <c r="S12" s="20" t="inlineStr">
        <is>
          <t>지훈</t>
        </is>
      </c>
      <c r="T12" s="20">
        <f>IF(B12="","",IF(AND(O12&lt;&gt;"출고완료",P12&lt;TODAY()),"지연",IF(AND(O12&lt;&gt;"출고완료",P12=TODAY()),"오늘출고","정상")))</f>
        <v/>
      </c>
      <c r="U12" s="20" t="inlineStr"/>
    </row>
    <row r="13">
      <c r="A13" s="22" t="n">
        <v>46210</v>
      </c>
      <c r="B13" s="20" t="inlineStr">
        <is>
          <t>D-260707-001</t>
        </is>
      </c>
      <c r="C13" s="20" t="inlineStr">
        <is>
          <t>D2C</t>
        </is>
      </c>
      <c r="D13" s="20" t="inlineStr">
        <is>
          <t>CUS-005</t>
        </is>
      </c>
      <c r="E13" s="20">
        <f>IFERROR(INDEX('거래처 목록'!$B$6:$B$60,MATCH(D13,'거래처 목록'!$A$6:$A$60,0)),"")</f>
        <v/>
      </c>
      <c r="F13" s="20" t="inlineStr">
        <is>
          <t>최나은</t>
        </is>
      </c>
      <c r="G13" s="20" t="inlineStr">
        <is>
          <t>010-7777-8888</t>
        </is>
      </c>
      <c r="H13" s="20" t="inlineStr">
        <is>
          <t>서울 마포구</t>
        </is>
      </c>
      <c r="I13" s="20" t="inlineStr">
        <is>
          <t>SKU-3002</t>
        </is>
      </c>
      <c r="J13" s="20">
        <f>IFERROR(INDEX('품목 목록'!$B$6:$B$80,MATCH(I13,'품목 목록'!$A$6:$A$80,0)),"")</f>
        <v/>
      </c>
      <c r="K13" s="21" t="n">
        <v>1</v>
      </c>
      <c r="L13" s="21">
        <f>IFERROR(INDEX('품목 목록'!$E$6:$E$80,MATCH(I13,'품목 목록'!$A$6:$A$80,0)),"")</f>
        <v/>
      </c>
      <c r="M13" s="21">
        <f>IF(OR(K13="",L13=""),"",K13*L13)</f>
        <v/>
      </c>
      <c r="N13" s="20" t="inlineStr">
        <is>
          <t>입금대기</t>
        </is>
      </c>
      <c r="O13" s="20" t="inlineStr">
        <is>
          <t>결제확인</t>
        </is>
      </c>
      <c r="P13" s="22" t="n">
        <v>46211</v>
      </c>
      <c r="Q13" s="20" t="inlineStr">
        <is>
          <t>CJ대한통운</t>
        </is>
      </c>
      <c r="R13" s="20" t="inlineStr"/>
      <c r="S13" s="20" t="inlineStr">
        <is>
          <t>서연</t>
        </is>
      </c>
      <c r="T13" s="20">
        <f>IF(B13="","",IF(AND(O13&lt;&gt;"출고완료",P13&lt;TODAY()),"지연",IF(AND(O13&lt;&gt;"출고완료",P13=TODAY()),"오늘출고","정상")))</f>
        <v/>
      </c>
      <c r="U13" s="20" t="inlineStr"/>
    </row>
    <row r="14">
      <c r="A14" s="22" t="n"/>
      <c r="B14" s="20" t="n"/>
      <c r="C14" s="20" t="n"/>
      <c r="D14" s="20" t="n"/>
      <c r="E14" s="20">
        <f>IFERROR(INDEX('거래처 목록'!$B$6:$B$60,MATCH(D14,'거래처 목록'!$A$6:$A$60,0)),"")</f>
        <v/>
      </c>
      <c r="F14" s="20" t="n"/>
      <c r="G14" s="20" t="n"/>
      <c r="H14" s="20" t="n"/>
      <c r="I14" s="20" t="n"/>
      <c r="J14" s="20">
        <f>IFERROR(INDEX('품목 목록'!$B$6:$B$80,MATCH(I14,'품목 목록'!$A$6:$A$80,0)),"")</f>
        <v/>
      </c>
      <c r="K14" s="21" t="n"/>
      <c r="L14" s="21">
        <f>IFERROR(INDEX('품목 목록'!$E$6:$E$80,MATCH(I14,'품목 목록'!$A$6:$A$80,0)),"")</f>
        <v/>
      </c>
      <c r="M14" s="21">
        <f>IF(OR(K14="",L14=""),"",K14*L14)</f>
        <v/>
      </c>
      <c r="N14" s="20" t="n"/>
      <c r="O14" s="20" t="n"/>
      <c r="P14" s="22" t="n"/>
      <c r="Q14" s="20" t="n"/>
      <c r="R14" s="20" t="n"/>
      <c r="S14" s="20" t="n"/>
      <c r="T14" s="20">
        <f>IF(B14="","",IF(AND(O14&lt;&gt;"출고완료",P14&lt;TODAY()),"지연",IF(AND(O14&lt;&gt;"출고완료",P14=TODAY()),"오늘출고","정상")))</f>
        <v/>
      </c>
      <c r="U14" s="20" t="n"/>
    </row>
    <row r="15">
      <c r="A15" s="22" t="n"/>
      <c r="B15" s="20" t="n"/>
      <c r="C15" s="20" t="n"/>
      <c r="D15" s="20" t="n"/>
      <c r="E15" s="20">
        <f>IFERROR(INDEX('거래처 목록'!$B$6:$B$60,MATCH(D15,'거래처 목록'!$A$6:$A$60,0)),"")</f>
        <v/>
      </c>
      <c r="F15" s="20" t="n"/>
      <c r="G15" s="20" t="n"/>
      <c r="H15" s="20" t="n"/>
      <c r="I15" s="20" t="n"/>
      <c r="J15" s="20">
        <f>IFERROR(INDEX('품목 목록'!$B$6:$B$80,MATCH(I15,'품목 목록'!$A$6:$A$80,0)),"")</f>
        <v/>
      </c>
      <c r="K15" s="21" t="n"/>
      <c r="L15" s="21">
        <f>IFERROR(INDEX('품목 목록'!$E$6:$E$80,MATCH(I15,'품목 목록'!$A$6:$A$80,0)),"")</f>
        <v/>
      </c>
      <c r="M15" s="21">
        <f>IF(OR(K15="",L15=""),"",K15*L15)</f>
        <v/>
      </c>
      <c r="N15" s="20" t="n"/>
      <c r="O15" s="20" t="n"/>
      <c r="P15" s="22" t="n"/>
      <c r="Q15" s="20" t="n"/>
      <c r="R15" s="20" t="n"/>
      <c r="S15" s="20" t="n"/>
      <c r="T15" s="20">
        <f>IF(B15="","",IF(AND(O15&lt;&gt;"출고완료",P15&lt;TODAY()),"지연",IF(AND(O15&lt;&gt;"출고완료",P15=TODAY()),"오늘출고","정상")))</f>
        <v/>
      </c>
      <c r="U15" s="20" t="n"/>
    </row>
    <row r="16">
      <c r="A16" s="22" t="n"/>
      <c r="B16" s="20" t="n"/>
      <c r="C16" s="20" t="n"/>
      <c r="D16" s="20" t="n"/>
      <c r="E16" s="20">
        <f>IFERROR(INDEX('거래처 목록'!$B$6:$B$60,MATCH(D16,'거래처 목록'!$A$6:$A$60,0)),"")</f>
        <v/>
      </c>
      <c r="F16" s="20" t="n"/>
      <c r="G16" s="20" t="n"/>
      <c r="H16" s="20" t="n"/>
      <c r="I16" s="20" t="n"/>
      <c r="J16" s="20">
        <f>IFERROR(INDEX('품목 목록'!$B$6:$B$80,MATCH(I16,'품목 목록'!$A$6:$A$80,0)),"")</f>
        <v/>
      </c>
      <c r="K16" s="21" t="n"/>
      <c r="L16" s="21">
        <f>IFERROR(INDEX('품목 목록'!$E$6:$E$80,MATCH(I16,'품목 목록'!$A$6:$A$80,0)),"")</f>
        <v/>
      </c>
      <c r="M16" s="21">
        <f>IF(OR(K16="",L16=""),"",K16*L16)</f>
        <v/>
      </c>
      <c r="N16" s="20" t="n"/>
      <c r="O16" s="20" t="n"/>
      <c r="P16" s="22" t="n"/>
      <c r="Q16" s="20" t="n"/>
      <c r="R16" s="20" t="n"/>
      <c r="S16" s="20" t="n"/>
      <c r="T16" s="20">
        <f>IF(B16="","",IF(AND(O16&lt;&gt;"출고완료",P16&lt;TODAY()),"지연",IF(AND(O16&lt;&gt;"출고완료",P16=TODAY()),"오늘출고","정상")))</f>
        <v/>
      </c>
      <c r="U16" s="20" t="n"/>
    </row>
    <row r="17">
      <c r="A17" s="22" t="n"/>
      <c r="B17" s="20" t="n"/>
      <c r="C17" s="20" t="n"/>
      <c r="D17" s="20" t="n"/>
      <c r="E17" s="20">
        <f>IFERROR(INDEX('거래처 목록'!$B$6:$B$60,MATCH(D17,'거래처 목록'!$A$6:$A$60,0)),"")</f>
        <v/>
      </c>
      <c r="F17" s="20" t="n"/>
      <c r="G17" s="20" t="n"/>
      <c r="H17" s="20" t="n"/>
      <c r="I17" s="20" t="n"/>
      <c r="J17" s="20">
        <f>IFERROR(INDEX('품목 목록'!$B$6:$B$80,MATCH(I17,'품목 목록'!$A$6:$A$80,0)),"")</f>
        <v/>
      </c>
      <c r="K17" s="21" t="n"/>
      <c r="L17" s="21">
        <f>IFERROR(INDEX('품목 목록'!$E$6:$E$80,MATCH(I17,'품목 목록'!$A$6:$A$80,0)),"")</f>
        <v/>
      </c>
      <c r="M17" s="21">
        <f>IF(OR(K17="",L17=""),"",K17*L17)</f>
        <v/>
      </c>
      <c r="N17" s="20" t="n"/>
      <c r="O17" s="20" t="n"/>
      <c r="P17" s="22" t="n"/>
      <c r="Q17" s="20" t="n"/>
      <c r="R17" s="20" t="n"/>
      <c r="S17" s="20" t="n"/>
      <c r="T17" s="20">
        <f>IF(B17="","",IF(AND(O17&lt;&gt;"출고완료",P17&lt;TODAY()),"지연",IF(AND(O17&lt;&gt;"출고완료",P17=TODAY()),"오늘출고","정상")))</f>
        <v/>
      </c>
      <c r="U17" s="20" t="n"/>
    </row>
    <row r="18">
      <c r="A18" s="22" t="n"/>
      <c r="B18" s="20" t="n"/>
      <c r="C18" s="20" t="n"/>
      <c r="D18" s="20" t="n"/>
      <c r="E18" s="20">
        <f>IFERROR(INDEX('거래처 목록'!$B$6:$B$60,MATCH(D18,'거래처 목록'!$A$6:$A$60,0)),"")</f>
        <v/>
      </c>
      <c r="F18" s="20" t="n"/>
      <c r="G18" s="20" t="n"/>
      <c r="H18" s="20" t="n"/>
      <c r="I18" s="20" t="n"/>
      <c r="J18" s="20">
        <f>IFERROR(INDEX('품목 목록'!$B$6:$B$80,MATCH(I18,'품목 목록'!$A$6:$A$80,0)),"")</f>
        <v/>
      </c>
      <c r="K18" s="21" t="n"/>
      <c r="L18" s="21">
        <f>IFERROR(INDEX('품목 목록'!$E$6:$E$80,MATCH(I18,'품목 목록'!$A$6:$A$80,0)),"")</f>
        <v/>
      </c>
      <c r="M18" s="21">
        <f>IF(OR(K18="",L18=""),"",K18*L18)</f>
        <v/>
      </c>
      <c r="N18" s="20" t="n"/>
      <c r="O18" s="20" t="n"/>
      <c r="P18" s="22" t="n"/>
      <c r="Q18" s="20" t="n"/>
      <c r="R18" s="20" t="n"/>
      <c r="S18" s="20" t="n"/>
      <c r="T18" s="20">
        <f>IF(B18="","",IF(AND(O18&lt;&gt;"출고완료",P18&lt;TODAY()),"지연",IF(AND(O18&lt;&gt;"출고완료",P18=TODAY()),"오늘출고","정상")))</f>
        <v/>
      </c>
      <c r="U18" s="20" t="n"/>
    </row>
    <row r="19">
      <c r="A19" s="22" t="n"/>
      <c r="B19" s="20" t="n"/>
      <c r="C19" s="20" t="n"/>
      <c r="D19" s="20" t="n"/>
      <c r="E19" s="20">
        <f>IFERROR(INDEX('거래처 목록'!$B$6:$B$60,MATCH(D19,'거래처 목록'!$A$6:$A$60,0)),"")</f>
        <v/>
      </c>
      <c r="F19" s="20" t="n"/>
      <c r="G19" s="20" t="n"/>
      <c r="H19" s="20" t="n"/>
      <c r="I19" s="20" t="n"/>
      <c r="J19" s="20">
        <f>IFERROR(INDEX('품목 목록'!$B$6:$B$80,MATCH(I19,'품목 목록'!$A$6:$A$80,0)),"")</f>
        <v/>
      </c>
      <c r="K19" s="21" t="n"/>
      <c r="L19" s="21">
        <f>IFERROR(INDEX('품목 목록'!$E$6:$E$80,MATCH(I19,'품목 목록'!$A$6:$A$80,0)),"")</f>
        <v/>
      </c>
      <c r="M19" s="21">
        <f>IF(OR(K19="",L19=""),"",K19*L19)</f>
        <v/>
      </c>
      <c r="N19" s="20" t="n"/>
      <c r="O19" s="20" t="n"/>
      <c r="P19" s="22" t="n"/>
      <c r="Q19" s="20" t="n"/>
      <c r="R19" s="20" t="n"/>
      <c r="S19" s="20" t="n"/>
      <c r="T19" s="20">
        <f>IF(B19="","",IF(AND(O19&lt;&gt;"출고완료",P19&lt;TODAY()),"지연",IF(AND(O19&lt;&gt;"출고완료",P19=TODAY()),"오늘출고","정상")))</f>
        <v/>
      </c>
      <c r="U19" s="20" t="n"/>
    </row>
    <row r="20">
      <c r="A20" s="22" t="n"/>
      <c r="B20" s="20" t="n"/>
      <c r="C20" s="20" t="n"/>
      <c r="D20" s="20" t="n"/>
      <c r="E20" s="20">
        <f>IFERROR(INDEX('거래처 목록'!$B$6:$B$60,MATCH(D20,'거래처 목록'!$A$6:$A$60,0)),"")</f>
        <v/>
      </c>
      <c r="F20" s="20" t="n"/>
      <c r="G20" s="20" t="n"/>
      <c r="H20" s="20" t="n"/>
      <c r="I20" s="20" t="n"/>
      <c r="J20" s="20">
        <f>IFERROR(INDEX('품목 목록'!$B$6:$B$80,MATCH(I20,'품목 목록'!$A$6:$A$80,0)),"")</f>
        <v/>
      </c>
      <c r="K20" s="21" t="n"/>
      <c r="L20" s="21">
        <f>IFERROR(INDEX('품목 목록'!$E$6:$E$80,MATCH(I20,'품목 목록'!$A$6:$A$80,0)),"")</f>
        <v/>
      </c>
      <c r="M20" s="21">
        <f>IF(OR(K20="",L20=""),"",K20*L20)</f>
        <v/>
      </c>
      <c r="N20" s="20" t="n"/>
      <c r="O20" s="20" t="n"/>
      <c r="P20" s="22" t="n"/>
      <c r="Q20" s="20" t="n"/>
      <c r="R20" s="20" t="n"/>
      <c r="S20" s="20" t="n"/>
      <c r="T20" s="20">
        <f>IF(B20="","",IF(AND(O20&lt;&gt;"출고완료",P20&lt;TODAY()),"지연",IF(AND(O20&lt;&gt;"출고완료",P20=TODAY()),"오늘출고","정상")))</f>
        <v/>
      </c>
      <c r="U20" s="20" t="n"/>
    </row>
    <row r="21">
      <c r="A21" s="22" t="n"/>
      <c r="B21" s="20" t="n"/>
      <c r="C21" s="20" t="n"/>
      <c r="D21" s="20" t="n"/>
      <c r="E21" s="20">
        <f>IFERROR(INDEX('거래처 목록'!$B$6:$B$60,MATCH(D21,'거래처 목록'!$A$6:$A$60,0)),"")</f>
        <v/>
      </c>
      <c r="F21" s="20" t="n"/>
      <c r="G21" s="20" t="n"/>
      <c r="H21" s="20" t="n"/>
      <c r="I21" s="20" t="n"/>
      <c r="J21" s="20">
        <f>IFERROR(INDEX('품목 목록'!$B$6:$B$80,MATCH(I21,'품목 목록'!$A$6:$A$80,0)),"")</f>
        <v/>
      </c>
      <c r="K21" s="21" t="n"/>
      <c r="L21" s="21">
        <f>IFERROR(INDEX('품목 목록'!$E$6:$E$80,MATCH(I21,'품목 목록'!$A$6:$A$80,0)),"")</f>
        <v/>
      </c>
      <c r="M21" s="21">
        <f>IF(OR(K21="",L21=""),"",K21*L21)</f>
        <v/>
      </c>
      <c r="N21" s="20" t="n"/>
      <c r="O21" s="20" t="n"/>
      <c r="P21" s="22" t="n"/>
      <c r="Q21" s="20" t="n"/>
      <c r="R21" s="20" t="n"/>
      <c r="S21" s="20" t="n"/>
      <c r="T21" s="20">
        <f>IF(B21="","",IF(AND(O21&lt;&gt;"출고완료",P21&lt;TODAY()),"지연",IF(AND(O21&lt;&gt;"출고완료",P21=TODAY()),"오늘출고","정상")))</f>
        <v/>
      </c>
      <c r="U21" s="20" t="n"/>
    </row>
    <row r="22">
      <c r="A22" s="22" t="n"/>
      <c r="B22" s="20" t="n"/>
      <c r="C22" s="20" t="n"/>
      <c r="D22" s="20" t="n"/>
      <c r="E22" s="20">
        <f>IFERROR(INDEX('거래처 목록'!$B$6:$B$60,MATCH(D22,'거래처 목록'!$A$6:$A$60,0)),"")</f>
        <v/>
      </c>
      <c r="F22" s="20" t="n"/>
      <c r="G22" s="20" t="n"/>
      <c r="H22" s="20" t="n"/>
      <c r="I22" s="20" t="n"/>
      <c r="J22" s="20">
        <f>IFERROR(INDEX('품목 목록'!$B$6:$B$80,MATCH(I22,'품목 목록'!$A$6:$A$80,0)),"")</f>
        <v/>
      </c>
      <c r="K22" s="21" t="n"/>
      <c r="L22" s="21">
        <f>IFERROR(INDEX('품목 목록'!$E$6:$E$80,MATCH(I22,'품목 목록'!$A$6:$A$80,0)),"")</f>
        <v/>
      </c>
      <c r="M22" s="21">
        <f>IF(OR(K22="",L22=""),"",K22*L22)</f>
        <v/>
      </c>
      <c r="N22" s="20" t="n"/>
      <c r="O22" s="20" t="n"/>
      <c r="P22" s="22" t="n"/>
      <c r="Q22" s="20" t="n"/>
      <c r="R22" s="20" t="n"/>
      <c r="S22" s="20" t="n"/>
      <c r="T22" s="20">
        <f>IF(B22="","",IF(AND(O22&lt;&gt;"출고완료",P22&lt;TODAY()),"지연",IF(AND(O22&lt;&gt;"출고완료",P22=TODAY()),"오늘출고","정상")))</f>
        <v/>
      </c>
      <c r="U22" s="20" t="n"/>
    </row>
    <row r="23">
      <c r="A23" s="22" t="n"/>
      <c r="B23" s="20" t="n"/>
      <c r="C23" s="20" t="n"/>
      <c r="D23" s="20" t="n"/>
      <c r="E23" s="20">
        <f>IFERROR(INDEX('거래처 목록'!$B$6:$B$60,MATCH(D23,'거래처 목록'!$A$6:$A$60,0)),"")</f>
        <v/>
      </c>
      <c r="F23" s="20" t="n"/>
      <c r="G23" s="20" t="n"/>
      <c r="H23" s="20" t="n"/>
      <c r="I23" s="20" t="n"/>
      <c r="J23" s="20">
        <f>IFERROR(INDEX('품목 목록'!$B$6:$B$80,MATCH(I23,'품목 목록'!$A$6:$A$80,0)),"")</f>
        <v/>
      </c>
      <c r="K23" s="21" t="n"/>
      <c r="L23" s="21">
        <f>IFERROR(INDEX('품목 목록'!$E$6:$E$80,MATCH(I23,'품목 목록'!$A$6:$A$80,0)),"")</f>
        <v/>
      </c>
      <c r="M23" s="21">
        <f>IF(OR(K23="",L23=""),"",K23*L23)</f>
        <v/>
      </c>
      <c r="N23" s="20" t="n"/>
      <c r="O23" s="20" t="n"/>
      <c r="P23" s="22" t="n"/>
      <c r="Q23" s="20" t="n"/>
      <c r="R23" s="20" t="n"/>
      <c r="S23" s="20" t="n"/>
      <c r="T23" s="20">
        <f>IF(B23="","",IF(AND(O23&lt;&gt;"출고완료",P23&lt;TODAY()),"지연",IF(AND(O23&lt;&gt;"출고완료",P23=TODAY()),"오늘출고","정상")))</f>
        <v/>
      </c>
      <c r="U23" s="20" t="n"/>
    </row>
    <row r="24">
      <c r="A24" s="22" t="n"/>
      <c r="B24" s="20" t="n"/>
      <c r="C24" s="20" t="n"/>
      <c r="D24" s="20" t="n"/>
      <c r="E24" s="20">
        <f>IFERROR(INDEX('거래처 목록'!$B$6:$B$60,MATCH(D24,'거래처 목록'!$A$6:$A$60,0)),"")</f>
        <v/>
      </c>
      <c r="F24" s="20" t="n"/>
      <c r="G24" s="20" t="n"/>
      <c r="H24" s="20" t="n"/>
      <c r="I24" s="20" t="n"/>
      <c r="J24" s="20">
        <f>IFERROR(INDEX('품목 목록'!$B$6:$B$80,MATCH(I24,'품목 목록'!$A$6:$A$80,0)),"")</f>
        <v/>
      </c>
      <c r="K24" s="21" t="n"/>
      <c r="L24" s="21">
        <f>IFERROR(INDEX('품목 목록'!$E$6:$E$80,MATCH(I24,'품목 목록'!$A$6:$A$80,0)),"")</f>
        <v/>
      </c>
      <c r="M24" s="21">
        <f>IF(OR(K24="",L24=""),"",K24*L24)</f>
        <v/>
      </c>
      <c r="N24" s="20" t="n"/>
      <c r="O24" s="20" t="n"/>
      <c r="P24" s="22" t="n"/>
      <c r="Q24" s="20" t="n"/>
      <c r="R24" s="20" t="n"/>
      <c r="S24" s="20" t="n"/>
      <c r="T24" s="20">
        <f>IF(B24="","",IF(AND(O24&lt;&gt;"출고완료",P24&lt;TODAY()),"지연",IF(AND(O24&lt;&gt;"출고완료",P24=TODAY()),"오늘출고","정상")))</f>
        <v/>
      </c>
      <c r="U24" s="20" t="n"/>
    </row>
    <row r="25">
      <c r="A25" s="22" t="n"/>
      <c r="B25" s="20" t="n"/>
      <c r="C25" s="20" t="n"/>
      <c r="D25" s="20" t="n"/>
      <c r="E25" s="20">
        <f>IFERROR(INDEX('거래처 목록'!$B$6:$B$60,MATCH(D25,'거래처 목록'!$A$6:$A$60,0)),"")</f>
        <v/>
      </c>
      <c r="F25" s="20" t="n"/>
      <c r="G25" s="20" t="n"/>
      <c r="H25" s="20" t="n"/>
      <c r="I25" s="20" t="n"/>
      <c r="J25" s="20">
        <f>IFERROR(INDEX('품목 목록'!$B$6:$B$80,MATCH(I25,'품목 목록'!$A$6:$A$80,0)),"")</f>
        <v/>
      </c>
      <c r="K25" s="21" t="n"/>
      <c r="L25" s="21">
        <f>IFERROR(INDEX('품목 목록'!$E$6:$E$80,MATCH(I25,'품목 목록'!$A$6:$A$80,0)),"")</f>
        <v/>
      </c>
      <c r="M25" s="21">
        <f>IF(OR(K25="",L25=""),"",K25*L25)</f>
        <v/>
      </c>
      <c r="N25" s="20" t="n"/>
      <c r="O25" s="20" t="n"/>
      <c r="P25" s="22" t="n"/>
      <c r="Q25" s="20" t="n"/>
      <c r="R25" s="20" t="n"/>
      <c r="S25" s="20" t="n"/>
      <c r="T25" s="20">
        <f>IF(B25="","",IF(AND(O25&lt;&gt;"출고완료",P25&lt;TODAY()),"지연",IF(AND(O25&lt;&gt;"출고완료",P25=TODAY()),"오늘출고","정상")))</f>
        <v/>
      </c>
      <c r="U25" s="20" t="n"/>
    </row>
    <row r="26">
      <c r="A26" s="22" t="n"/>
      <c r="B26" s="20" t="n"/>
      <c r="C26" s="20" t="n"/>
      <c r="D26" s="20" t="n"/>
      <c r="E26" s="20">
        <f>IFERROR(INDEX('거래처 목록'!$B$6:$B$60,MATCH(D26,'거래처 목록'!$A$6:$A$60,0)),"")</f>
        <v/>
      </c>
      <c r="F26" s="20" t="n"/>
      <c r="G26" s="20" t="n"/>
      <c r="H26" s="20" t="n"/>
      <c r="I26" s="20" t="n"/>
      <c r="J26" s="20">
        <f>IFERROR(INDEX('품목 목록'!$B$6:$B$80,MATCH(I26,'품목 목록'!$A$6:$A$80,0)),"")</f>
        <v/>
      </c>
      <c r="K26" s="21" t="n"/>
      <c r="L26" s="21">
        <f>IFERROR(INDEX('품목 목록'!$E$6:$E$80,MATCH(I26,'품목 목록'!$A$6:$A$80,0)),"")</f>
        <v/>
      </c>
      <c r="M26" s="21">
        <f>IF(OR(K26="",L26=""),"",K26*L26)</f>
        <v/>
      </c>
      <c r="N26" s="20" t="n"/>
      <c r="O26" s="20" t="n"/>
      <c r="P26" s="22" t="n"/>
      <c r="Q26" s="20" t="n"/>
      <c r="R26" s="20" t="n"/>
      <c r="S26" s="20" t="n"/>
      <c r="T26" s="20">
        <f>IF(B26="","",IF(AND(O26&lt;&gt;"출고완료",P26&lt;TODAY()),"지연",IF(AND(O26&lt;&gt;"출고완료",P26=TODAY()),"오늘출고","정상")))</f>
        <v/>
      </c>
      <c r="U26" s="20" t="n"/>
    </row>
    <row r="27">
      <c r="A27" s="22" t="n"/>
      <c r="B27" s="20" t="n"/>
      <c r="C27" s="20" t="n"/>
      <c r="D27" s="20" t="n"/>
      <c r="E27" s="20">
        <f>IFERROR(INDEX('거래처 목록'!$B$6:$B$60,MATCH(D27,'거래처 목록'!$A$6:$A$60,0)),"")</f>
        <v/>
      </c>
      <c r="F27" s="20" t="n"/>
      <c r="G27" s="20" t="n"/>
      <c r="H27" s="20" t="n"/>
      <c r="I27" s="20" t="n"/>
      <c r="J27" s="20">
        <f>IFERROR(INDEX('품목 목록'!$B$6:$B$80,MATCH(I27,'품목 목록'!$A$6:$A$80,0)),"")</f>
        <v/>
      </c>
      <c r="K27" s="21" t="n"/>
      <c r="L27" s="21">
        <f>IFERROR(INDEX('품목 목록'!$E$6:$E$80,MATCH(I27,'품목 목록'!$A$6:$A$80,0)),"")</f>
        <v/>
      </c>
      <c r="M27" s="21">
        <f>IF(OR(K27="",L27=""),"",K27*L27)</f>
        <v/>
      </c>
      <c r="N27" s="20" t="n"/>
      <c r="O27" s="20" t="n"/>
      <c r="P27" s="22" t="n"/>
      <c r="Q27" s="20" t="n"/>
      <c r="R27" s="20" t="n"/>
      <c r="S27" s="20" t="n"/>
      <c r="T27" s="20">
        <f>IF(B27="","",IF(AND(O27&lt;&gt;"출고완료",P27&lt;TODAY()),"지연",IF(AND(O27&lt;&gt;"출고완료",P27=TODAY()),"오늘출고","정상")))</f>
        <v/>
      </c>
      <c r="U27" s="20" t="n"/>
    </row>
    <row r="28">
      <c r="A28" s="22" t="n"/>
      <c r="B28" s="20" t="n"/>
      <c r="C28" s="20" t="n"/>
      <c r="D28" s="20" t="n"/>
      <c r="E28" s="20">
        <f>IFERROR(INDEX('거래처 목록'!$B$6:$B$60,MATCH(D28,'거래처 목록'!$A$6:$A$60,0)),"")</f>
        <v/>
      </c>
      <c r="F28" s="20" t="n"/>
      <c r="G28" s="20" t="n"/>
      <c r="H28" s="20" t="n"/>
      <c r="I28" s="20" t="n"/>
      <c r="J28" s="20">
        <f>IFERROR(INDEX('품목 목록'!$B$6:$B$80,MATCH(I28,'품목 목록'!$A$6:$A$80,0)),"")</f>
        <v/>
      </c>
      <c r="K28" s="21" t="n"/>
      <c r="L28" s="21">
        <f>IFERROR(INDEX('품목 목록'!$E$6:$E$80,MATCH(I28,'품목 목록'!$A$6:$A$80,0)),"")</f>
        <v/>
      </c>
      <c r="M28" s="21">
        <f>IF(OR(K28="",L28=""),"",K28*L28)</f>
        <v/>
      </c>
      <c r="N28" s="20" t="n"/>
      <c r="O28" s="20" t="n"/>
      <c r="P28" s="22" t="n"/>
      <c r="Q28" s="20" t="n"/>
      <c r="R28" s="20" t="n"/>
      <c r="S28" s="20" t="n"/>
      <c r="T28" s="20">
        <f>IF(B28="","",IF(AND(O28&lt;&gt;"출고완료",P28&lt;TODAY()),"지연",IF(AND(O28&lt;&gt;"출고완료",P28=TODAY()),"오늘출고","정상")))</f>
        <v/>
      </c>
      <c r="U28" s="20" t="n"/>
    </row>
    <row r="29">
      <c r="A29" s="22" t="n"/>
      <c r="B29" s="20" t="n"/>
      <c r="C29" s="20" t="n"/>
      <c r="D29" s="20" t="n"/>
      <c r="E29" s="20">
        <f>IFERROR(INDEX('거래처 목록'!$B$6:$B$60,MATCH(D29,'거래처 목록'!$A$6:$A$60,0)),"")</f>
        <v/>
      </c>
      <c r="F29" s="20" t="n"/>
      <c r="G29" s="20" t="n"/>
      <c r="H29" s="20" t="n"/>
      <c r="I29" s="20" t="n"/>
      <c r="J29" s="20">
        <f>IFERROR(INDEX('품목 목록'!$B$6:$B$80,MATCH(I29,'품목 목록'!$A$6:$A$80,0)),"")</f>
        <v/>
      </c>
      <c r="K29" s="21" t="n"/>
      <c r="L29" s="21">
        <f>IFERROR(INDEX('품목 목록'!$E$6:$E$80,MATCH(I29,'품목 목록'!$A$6:$A$80,0)),"")</f>
        <v/>
      </c>
      <c r="M29" s="21">
        <f>IF(OR(K29="",L29=""),"",K29*L29)</f>
        <v/>
      </c>
      <c r="N29" s="20" t="n"/>
      <c r="O29" s="20" t="n"/>
      <c r="P29" s="22" t="n"/>
      <c r="Q29" s="20" t="n"/>
      <c r="R29" s="20" t="n"/>
      <c r="S29" s="20" t="n"/>
      <c r="T29" s="20">
        <f>IF(B29="","",IF(AND(O29&lt;&gt;"출고완료",P29&lt;TODAY()),"지연",IF(AND(O29&lt;&gt;"출고완료",P29=TODAY()),"오늘출고","정상")))</f>
        <v/>
      </c>
      <c r="U29" s="20" t="n"/>
    </row>
    <row r="30">
      <c r="A30" s="22" t="n"/>
      <c r="B30" s="20" t="n"/>
      <c r="C30" s="20" t="n"/>
      <c r="D30" s="20" t="n"/>
      <c r="E30" s="20">
        <f>IFERROR(INDEX('거래처 목록'!$B$6:$B$60,MATCH(D30,'거래처 목록'!$A$6:$A$60,0)),"")</f>
        <v/>
      </c>
      <c r="F30" s="20" t="n"/>
      <c r="G30" s="20" t="n"/>
      <c r="H30" s="20" t="n"/>
      <c r="I30" s="20" t="n"/>
      <c r="J30" s="20">
        <f>IFERROR(INDEX('품목 목록'!$B$6:$B$80,MATCH(I30,'품목 목록'!$A$6:$A$80,0)),"")</f>
        <v/>
      </c>
      <c r="K30" s="21" t="n"/>
      <c r="L30" s="21">
        <f>IFERROR(INDEX('품목 목록'!$E$6:$E$80,MATCH(I30,'품목 목록'!$A$6:$A$80,0)),"")</f>
        <v/>
      </c>
      <c r="M30" s="21">
        <f>IF(OR(K30="",L30=""),"",K30*L30)</f>
        <v/>
      </c>
      <c r="N30" s="20" t="n"/>
      <c r="O30" s="20" t="n"/>
      <c r="P30" s="22" t="n"/>
      <c r="Q30" s="20" t="n"/>
      <c r="R30" s="20" t="n"/>
      <c r="S30" s="20" t="n"/>
      <c r="T30" s="20">
        <f>IF(B30="","",IF(AND(O30&lt;&gt;"출고완료",P30&lt;TODAY()),"지연",IF(AND(O30&lt;&gt;"출고완료",P30=TODAY()),"오늘출고","정상")))</f>
        <v/>
      </c>
      <c r="U30" s="20" t="n"/>
    </row>
    <row r="31">
      <c r="A31" s="22" t="n"/>
      <c r="B31" s="20" t="n"/>
      <c r="C31" s="20" t="n"/>
      <c r="D31" s="20" t="n"/>
      <c r="E31" s="20">
        <f>IFERROR(INDEX('거래처 목록'!$B$6:$B$60,MATCH(D31,'거래처 목록'!$A$6:$A$60,0)),"")</f>
        <v/>
      </c>
      <c r="F31" s="20" t="n"/>
      <c r="G31" s="20" t="n"/>
      <c r="H31" s="20" t="n"/>
      <c r="I31" s="20" t="n"/>
      <c r="J31" s="20">
        <f>IFERROR(INDEX('품목 목록'!$B$6:$B$80,MATCH(I31,'품목 목록'!$A$6:$A$80,0)),"")</f>
        <v/>
      </c>
      <c r="K31" s="21" t="n"/>
      <c r="L31" s="21">
        <f>IFERROR(INDEX('품목 목록'!$E$6:$E$80,MATCH(I31,'품목 목록'!$A$6:$A$80,0)),"")</f>
        <v/>
      </c>
      <c r="M31" s="21">
        <f>IF(OR(K31="",L31=""),"",K31*L31)</f>
        <v/>
      </c>
      <c r="N31" s="20" t="n"/>
      <c r="O31" s="20" t="n"/>
      <c r="P31" s="22" t="n"/>
      <c r="Q31" s="20" t="n"/>
      <c r="R31" s="20" t="n"/>
      <c r="S31" s="20" t="n"/>
      <c r="T31" s="20">
        <f>IF(B31="","",IF(AND(O31&lt;&gt;"출고완료",P31&lt;TODAY()),"지연",IF(AND(O31&lt;&gt;"출고완료",P31=TODAY()),"오늘출고","정상")))</f>
        <v/>
      </c>
      <c r="U31" s="20" t="n"/>
    </row>
    <row r="32">
      <c r="A32" s="22" t="n"/>
      <c r="B32" s="20" t="n"/>
      <c r="C32" s="20" t="n"/>
      <c r="D32" s="20" t="n"/>
      <c r="E32" s="20">
        <f>IFERROR(INDEX('거래처 목록'!$B$6:$B$60,MATCH(D32,'거래처 목록'!$A$6:$A$60,0)),"")</f>
        <v/>
      </c>
      <c r="F32" s="20" t="n"/>
      <c r="G32" s="20" t="n"/>
      <c r="H32" s="20" t="n"/>
      <c r="I32" s="20" t="n"/>
      <c r="J32" s="20">
        <f>IFERROR(INDEX('품목 목록'!$B$6:$B$80,MATCH(I32,'품목 목록'!$A$6:$A$80,0)),"")</f>
        <v/>
      </c>
      <c r="K32" s="21" t="n"/>
      <c r="L32" s="21">
        <f>IFERROR(INDEX('품목 목록'!$E$6:$E$80,MATCH(I32,'품목 목록'!$A$6:$A$80,0)),"")</f>
        <v/>
      </c>
      <c r="M32" s="21">
        <f>IF(OR(K32="",L32=""),"",K32*L32)</f>
        <v/>
      </c>
      <c r="N32" s="20" t="n"/>
      <c r="O32" s="20" t="n"/>
      <c r="P32" s="22" t="n"/>
      <c r="Q32" s="20" t="n"/>
      <c r="R32" s="20" t="n"/>
      <c r="S32" s="20" t="n"/>
      <c r="T32" s="20">
        <f>IF(B32="","",IF(AND(O32&lt;&gt;"출고완료",P32&lt;TODAY()),"지연",IF(AND(O32&lt;&gt;"출고완료",P32=TODAY()),"오늘출고","정상")))</f>
        <v/>
      </c>
      <c r="U32" s="20" t="n"/>
    </row>
    <row r="33">
      <c r="A33" s="22" t="n"/>
      <c r="B33" s="20" t="n"/>
      <c r="C33" s="20" t="n"/>
      <c r="D33" s="20" t="n"/>
      <c r="E33" s="20">
        <f>IFERROR(INDEX('거래처 목록'!$B$6:$B$60,MATCH(D33,'거래처 목록'!$A$6:$A$60,0)),"")</f>
        <v/>
      </c>
      <c r="F33" s="20" t="n"/>
      <c r="G33" s="20" t="n"/>
      <c r="H33" s="20" t="n"/>
      <c r="I33" s="20" t="n"/>
      <c r="J33" s="20">
        <f>IFERROR(INDEX('품목 목록'!$B$6:$B$80,MATCH(I33,'품목 목록'!$A$6:$A$80,0)),"")</f>
        <v/>
      </c>
      <c r="K33" s="21" t="n"/>
      <c r="L33" s="21">
        <f>IFERROR(INDEX('품목 목록'!$E$6:$E$80,MATCH(I33,'품목 목록'!$A$6:$A$80,0)),"")</f>
        <v/>
      </c>
      <c r="M33" s="21">
        <f>IF(OR(K33="",L33=""),"",K33*L33)</f>
        <v/>
      </c>
      <c r="N33" s="20" t="n"/>
      <c r="O33" s="20" t="n"/>
      <c r="P33" s="22" t="n"/>
      <c r="Q33" s="20" t="n"/>
      <c r="R33" s="20" t="n"/>
      <c r="S33" s="20" t="n"/>
      <c r="T33" s="20">
        <f>IF(B33="","",IF(AND(O33&lt;&gt;"출고완료",P33&lt;TODAY()),"지연",IF(AND(O33&lt;&gt;"출고완료",P33=TODAY()),"오늘출고","정상")))</f>
        <v/>
      </c>
      <c r="U33" s="20" t="n"/>
    </row>
    <row r="34">
      <c r="A34" s="22" t="n"/>
      <c r="B34" s="20" t="n"/>
      <c r="C34" s="20" t="n"/>
      <c r="D34" s="20" t="n"/>
      <c r="E34" s="20">
        <f>IFERROR(INDEX('거래처 목록'!$B$6:$B$60,MATCH(D34,'거래처 목록'!$A$6:$A$60,0)),"")</f>
        <v/>
      </c>
      <c r="F34" s="20" t="n"/>
      <c r="G34" s="20" t="n"/>
      <c r="H34" s="20" t="n"/>
      <c r="I34" s="20" t="n"/>
      <c r="J34" s="20">
        <f>IFERROR(INDEX('품목 목록'!$B$6:$B$80,MATCH(I34,'품목 목록'!$A$6:$A$80,0)),"")</f>
        <v/>
      </c>
      <c r="K34" s="21" t="n"/>
      <c r="L34" s="21">
        <f>IFERROR(INDEX('품목 목록'!$E$6:$E$80,MATCH(I34,'품목 목록'!$A$6:$A$80,0)),"")</f>
        <v/>
      </c>
      <c r="M34" s="21">
        <f>IF(OR(K34="",L34=""),"",K34*L34)</f>
        <v/>
      </c>
      <c r="N34" s="20" t="n"/>
      <c r="O34" s="20" t="n"/>
      <c r="P34" s="22" t="n"/>
      <c r="Q34" s="20" t="n"/>
      <c r="R34" s="20" t="n"/>
      <c r="S34" s="20" t="n"/>
      <c r="T34" s="20">
        <f>IF(B34="","",IF(AND(O34&lt;&gt;"출고완료",P34&lt;TODAY()),"지연",IF(AND(O34&lt;&gt;"출고완료",P34=TODAY()),"오늘출고","정상")))</f>
        <v/>
      </c>
      <c r="U34" s="20" t="n"/>
    </row>
    <row r="35">
      <c r="A35" s="22" t="n"/>
      <c r="B35" s="20" t="n"/>
      <c r="C35" s="20" t="n"/>
      <c r="D35" s="20" t="n"/>
      <c r="E35" s="20">
        <f>IFERROR(INDEX('거래처 목록'!$B$6:$B$60,MATCH(D35,'거래처 목록'!$A$6:$A$60,0)),"")</f>
        <v/>
      </c>
      <c r="F35" s="20" t="n"/>
      <c r="G35" s="20" t="n"/>
      <c r="H35" s="20" t="n"/>
      <c r="I35" s="20" t="n"/>
      <c r="J35" s="20">
        <f>IFERROR(INDEX('품목 목록'!$B$6:$B$80,MATCH(I35,'품목 목록'!$A$6:$A$80,0)),"")</f>
        <v/>
      </c>
      <c r="K35" s="21" t="n"/>
      <c r="L35" s="21">
        <f>IFERROR(INDEX('품목 목록'!$E$6:$E$80,MATCH(I35,'품목 목록'!$A$6:$A$80,0)),"")</f>
        <v/>
      </c>
      <c r="M35" s="21">
        <f>IF(OR(K35="",L35=""),"",K35*L35)</f>
        <v/>
      </c>
      <c r="N35" s="20" t="n"/>
      <c r="O35" s="20" t="n"/>
      <c r="P35" s="22" t="n"/>
      <c r="Q35" s="20" t="n"/>
      <c r="R35" s="20" t="n"/>
      <c r="S35" s="20" t="n"/>
      <c r="T35" s="20">
        <f>IF(B35="","",IF(AND(O35&lt;&gt;"출고완료",P35&lt;TODAY()),"지연",IF(AND(O35&lt;&gt;"출고완료",P35=TODAY()),"오늘출고","정상")))</f>
        <v/>
      </c>
      <c r="U35" s="20" t="n"/>
    </row>
    <row r="36">
      <c r="A36" s="22" t="n"/>
      <c r="B36" s="20" t="n"/>
      <c r="C36" s="20" t="n"/>
      <c r="D36" s="20" t="n"/>
      <c r="E36" s="20">
        <f>IFERROR(INDEX('거래처 목록'!$B$6:$B$60,MATCH(D36,'거래처 목록'!$A$6:$A$60,0)),"")</f>
        <v/>
      </c>
      <c r="F36" s="20" t="n"/>
      <c r="G36" s="20" t="n"/>
      <c r="H36" s="20" t="n"/>
      <c r="I36" s="20" t="n"/>
      <c r="J36" s="20">
        <f>IFERROR(INDEX('품목 목록'!$B$6:$B$80,MATCH(I36,'품목 목록'!$A$6:$A$80,0)),"")</f>
        <v/>
      </c>
      <c r="K36" s="21" t="n"/>
      <c r="L36" s="21">
        <f>IFERROR(INDEX('품목 목록'!$E$6:$E$80,MATCH(I36,'품목 목록'!$A$6:$A$80,0)),"")</f>
        <v/>
      </c>
      <c r="M36" s="21">
        <f>IF(OR(K36="",L36=""),"",K36*L36)</f>
        <v/>
      </c>
      <c r="N36" s="20" t="n"/>
      <c r="O36" s="20" t="n"/>
      <c r="P36" s="22" t="n"/>
      <c r="Q36" s="20" t="n"/>
      <c r="R36" s="20" t="n"/>
      <c r="S36" s="20" t="n"/>
      <c r="T36" s="20">
        <f>IF(B36="","",IF(AND(O36&lt;&gt;"출고완료",P36&lt;TODAY()),"지연",IF(AND(O36&lt;&gt;"출고완료",P36=TODAY()),"오늘출고","정상")))</f>
        <v/>
      </c>
      <c r="U36" s="20" t="n"/>
    </row>
    <row r="37">
      <c r="A37" s="22" t="n"/>
      <c r="B37" s="20" t="n"/>
      <c r="C37" s="20" t="n"/>
      <c r="D37" s="20" t="n"/>
      <c r="E37" s="20">
        <f>IFERROR(INDEX('거래처 목록'!$B$6:$B$60,MATCH(D37,'거래처 목록'!$A$6:$A$60,0)),"")</f>
        <v/>
      </c>
      <c r="F37" s="20" t="n"/>
      <c r="G37" s="20" t="n"/>
      <c r="H37" s="20" t="n"/>
      <c r="I37" s="20" t="n"/>
      <c r="J37" s="20">
        <f>IFERROR(INDEX('품목 목록'!$B$6:$B$80,MATCH(I37,'품목 목록'!$A$6:$A$80,0)),"")</f>
        <v/>
      </c>
      <c r="K37" s="21" t="n"/>
      <c r="L37" s="21">
        <f>IFERROR(INDEX('품목 목록'!$E$6:$E$80,MATCH(I37,'품목 목록'!$A$6:$A$80,0)),"")</f>
        <v/>
      </c>
      <c r="M37" s="21">
        <f>IF(OR(K37="",L37=""),"",K37*L37)</f>
        <v/>
      </c>
      <c r="N37" s="20" t="n"/>
      <c r="O37" s="20" t="n"/>
      <c r="P37" s="22" t="n"/>
      <c r="Q37" s="20" t="n"/>
      <c r="R37" s="20" t="n"/>
      <c r="S37" s="20" t="n"/>
      <c r="T37" s="20">
        <f>IF(B37="","",IF(AND(O37&lt;&gt;"출고완료",P37&lt;TODAY()),"지연",IF(AND(O37&lt;&gt;"출고완료",P37=TODAY()),"오늘출고","정상")))</f>
        <v/>
      </c>
      <c r="U37" s="20" t="n"/>
    </row>
    <row r="38">
      <c r="A38" s="22" t="n"/>
      <c r="B38" s="20" t="n"/>
      <c r="C38" s="20" t="n"/>
      <c r="D38" s="20" t="n"/>
      <c r="E38" s="20">
        <f>IFERROR(INDEX('거래처 목록'!$B$6:$B$60,MATCH(D38,'거래처 목록'!$A$6:$A$60,0)),"")</f>
        <v/>
      </c>
      <c r="F38" s="20" t="n"/>
      <c r="G38" s="20" t="n"/>
      <c r="H38" s="20" t="n"/>
      <c r="I38" s="20" t="n"/>
      <c r="J38" s="20">
        <f>IFERROR(INDEX('품목 목록'!$B$6:$B$80,MATCH(I38,'품목 목록'!$A$6:$A$80,0)),"")</f>
        <v/>
      </c>
      <c r="K38" s="21" t="n"/>
      <c r="L38" s="21">
        <f>IFERROR(INDEX('품목 목록'!$E$6:$E$80,MATCH(I38,'품목 목록'!$A$6:$A$80,0)),"")</f>
        <v/>
      </c>
      <c r="M38" s="21">
        <f>IF(OR(K38="",L38=""),"",K38*L38)</f>
        <v/>
      </c>
      <c r="N38" s="20" t="n"/>
      <c r="O38" s="20" t="n"/>
      <c r="P38" s="22" t="n"/>
      <c r="Q38" s="20" t="n"/>
      <c r="R38" s="20" t="n"/>
      <c r="S38" s="20" t="n"/>
      <c r="T38" s="20">
        <f>IF(B38="","",IF(AND(O38&lt;&gt;"출고완료",P38&lt;TODAY()),"지연",IF(AND(O38&lt;&gt;"출고완료",P38=TODAY()),"오늘출고","정상")))</f>
        <v/>
      </c>
      <c r="U38" s="20" t="n"/>
    </row>
    <row r="39">
      <c r="A39" s="22" t="n"/>
      <c r="B39" s="20" t="n"/>
      <c r="C39" s="20" t="n"/>
      <c r="D39" s="20" t="n"/>
      <c r="E39" s="20">
        <f>IFERROR(INDEX('거래처 목록'!$B$6:$B$60,MATCH(D39,'거래처 목록'!$A$6:$A$60,0)),"")</f>
        <v/>
      </c>
      <c r="F39" s="20" t="n"/>
      <c r="G39" s="20" t="n"/>
      <c r="H39" s="20" t="n"/>
      <c r="I39" s="20" t="n"/>
      <c r="J39" s="20">
        <f>IFERROR(INDEX('품목 목록'!$B$6:$B$80,MATCH(I39,'품목 목록'!$A$6:$A$80,0)),"")</f>
        <v/>
      </c>
      <c r="K39" s="21" t="n"/>
      <c r="L39" s="21">
        <f>IFERROR(INDEX('품목 목록'!$E$6:$E$80,MATCH(I39,'품목 목록'!$A$6:$A$80,0)),"")</f>
        <v/>
      </c>
      <c r="M39" s="21">
        <f>IF(OR(K39="",L39=""),"",K39*L39)</f>
        <v/>
      </c>
      <c r="N39" s="20" t="n"/>
      <c r="O39" s="20" t="n"/>
      <c r="P39" s="22" t="n"/>
      <c r="Q39" s="20" t="n"/>
      <c r="R39" s="20" t="n"/>
      <c r="S39" s="20" t="n"/>
      <c r="T39" s="20">
        <f>IF(B39="","",IF(AND(O39&lt;&gt;"출고완료",P39&lt;TODAY()),"지연",IF(AND(O39&lt;&gt;"출고완료",P39=TODAY()),"오늘출고","정상")))</f>
        <v/>
      </c>
      <c r="U39" s="20" t="n"/>
    </row>
    <row r="40">
      <c r="A40" s="22" t="n"/>
      <c r="B40" s="20" t="n"/>
      <c r="C40" s="20" t="n"/>
      <c r="D40" s="20" t="n"/>
      <c r="E40" s="20">
        <f>IFERROR(INDEX('거래처 목록'!$B$6:$B$60,MATCH(D40,'거래처 목록'!$A$6:$A$60,0)),"")</f>
        <v/>
      </c>
      <c r="F40" s="20" t="n"/>
      <c r="G40" s="20" t="n"/>
      <c r="H40" s="20" t="n"/>
      <c r="I40" s="20" t="n"/>
      <c r="J40" s="20">
        <f>IFERROR(INDEX('품목 목록'!$B$6:$B$80,MATCH(I40,'품목 목록'!$A$6:$A$80,0)),"")</f>
        <v/>
      </c>
      <c r="K40" s="21" t="n"/>
      <c r="L40" s="21">
        <f>IFERROR(INDEX('품목 목록'!$E$6:$E$80,MATCH(I40,'품목 목록'!$A$6:$A$80,0)),"")</f>
        <v/>
      </c>
      <c r="M40" s="21">
        <f>IF(OR(K40="",L40=""),"",K40*L40)</f>
        <v/>
      </c>
      <c r="N40" s="20" t="n"/>
      <c r="O40" s="20" t="n"/>
      <c r="P40" s="22" t="n"/>
      <c r="Q40" s="20" t="n"/>
      <c r="R40" s="20" t="n"/>
      <c r="S40" s="20" t="n"/>
      <c r="T40" s="20">
        <f>IF(B40="","",IF(AND(O40&lt;&gt;"출고완료",P40&lt;TODAY()),"지연",IF(AND(O40&lt;&gt;"출고완료",P40=TODAY()),"오늘출고","정상")))</f>
        <v/>
      </c>
      <c r="U40" s="20" t="n"/>
    </row>
    <row r="41">
      <c r="A41" s="22" t="n"/>
      <c r="B41" s="20" t="n"/>
      <c r="C41" s="20" t="n"/>
      <c r="D41" s="20" t="n"/>
      <c r="E41" s="20">
        <f>IFERROR(INDEX('거래처 목록'!$B$6:$B$60,MATCH(D41,'거래처 목록'!$A$6:$A$60,0)),"")</f>
        <v/>
      </c>
      <c r="F41" s="20" t="n"/>
      <c r="G41" s="20" t="n"/>
      <c r="H41" s="20" t="n"/>
      <c r="I41" s="20" t="n"/>
      <c r="J41" s="20">
        <f>IFERROR(INDEX('품목 목록'!$B$6:$B$80,MATCH(I41,'품목 목록'!$A$6:$A$80,0)),"")</f>
        <v/>
      </c>
      <c r="K41" s="21" t="n"/>
      <c r="L41" s="21">
        <f>IFERROR(INDEX('품목 목록'!$E$6:$E$80,MATCH(I41,'품목 목록'!$A$6:$A$80,0)),"")</f>
        <v/>
      </c>
      <c r="M41" s="21">
        <f>IF(OR(K41="",L41=""),"",K41*L41)</f>
        <v/>
      </c>
      <c r="N41" s="20" t="n"/>
      <c r="O41" s="20" t="n"/>
      <c r="P41" s="22" t="n"/>
      <c r="Q41" s="20" t="n"/>
      <c r="R41" s="20" t="n"/>
      <c r="S41" s="20" t="n"/>
      <c r="T41" s="20">
        <f>IF(B41="","",IF(AND(O41&lt;&gt;"출고완료",P41&lt;TODAY()),"지연",IF(AND(O41&lt;&gt;"출고완료",P41=TODAY()),"오늘출고","정상")))</f>
        <v/>
      </c>
      <c r="U41" s="20" t="n"/>
    </row>
    <row r="42">
      <c r="A42" s="22" t="n"/>
      <c r="B42" s="20" t="n"/>
      <c r="C42" s="20" t="n"/>
      <c r="D42" s="20" t="n"/>
      <c r="E42" s="20">
        <f>IFERROR(INDEX('거래처 목록'!$B$6:$B$60,MATCH(D42,'거래처 목록'!$A$6:$A$60,0)),"")</f>
        <v/>
      </c>
      <c r="F42" s="20" t="n"/>
      <c r="G42" s="20" t="n"/>
      <c r="H42" s="20" t="n"/>
      <c r="I42" s="20" t="n"/>
      <c r="J42" s="20">
        <f>IFERROR(INDEX('품목 목록'!$B$6:$B$80,MATCH(I42,'품목 목록'!$A$6:$A$80,0)),"")</f>
        <v/>
      </c>
      <c r="K42" s="21" t="n"/>
      <c r="L42" s="21">
        <f>IFERROR(INDEX('품목 목록'!$E$6:$E$80,MATCH(I42,'품목 목록'!$A$6:$A$80,0)),"")</f>
        <v/>
      </c>
      <c r="M42" s="21">
        <f>IF(OR(K42="",L42=""),"",K42*L42)</f>
        <v/>
      </c>
      <c r="N42" s="20" t="n"/>
      <c r="O42" s="20" t="n"/>
      <c r="P42" s="22" t="n"/>
      <c r="Q42" s="20" t="n"/>
      <c r="R42" s="20" t="n"/>
      <c r="S42" s="20" t="n"/>
      <c r="T42" s="20">
        <f>IF(B42="","",IF(AND(O42&lt;&gt;"출고완료",P42&lt;TODAY()),"지연",IF(AND(O42&lt;&gt;"출고완료",P42=TODAY()),"오늘출고","정상")))</f>
        <v/>
      </c>
      <c r="U42" s="20" t="n"/>
    </row>
    <row r="43">
      <c r="A43" s="22" t="n"/>
      <c r="B43" s="20" t="n"/>
      <c r="C43" s="20" t="n"/>
      <c r="D43" s="20" t="n"/>
      <c r="E43" s="20">
        <f>IFERROR(INDEX('거래처 목록'!$B$6:$B$60,MATCH(D43,'거래처 목록'!$A$6:$A$60,0)),"")</f>
        <v/>
      </c>
      <c r="F43" s="20" t="n"/>
      <c r="G43" s="20" t="n"/>
      <c r="H43" s="20" t="n"/>
      <c r="I43" s="20" t="n"/>
      <c r="J43" s="20">
        <f>IFERROR(INDEX('품목 목록'!$B$6:$B$80,MATCH(I43,'품목 목록'!$A$6:$A$80,0)),"")</f>
        <v/>
      </c>
      <c r="K43" s="21" t="n"/>
      <c r="L43" s="21">
        <f>IFERROR(INDEX('품목 목록'!$E$6:$E$80,MATCH(I43,'품목 목록'!$A$6:$A$80,0)),"")</f>
        <v/>
      </c>
      <c r="M43" s="21">
        <f>IF(OR(K43="",L43=""),"",K43*L43)</f>
        <v/>
      </c>
      <c r="N43" s="20" t="n"/>
      <c r="O43" s="20" t="n"/>
      <c r="P43" s="22" t="n"/>
      <c r="Q43" s="20" t="n"/>
      <c r="R43" s="20" t="n"/>
      <c r="S43" s="20" t="n"/>
      <c r="T43" s="20">
        <f>IF(B43="","",IF(AND(O43&lt;&gt;"출고완료",P43&lt;TODAY()),"지연",IF(AND(O43&lt;&gt;"출고완료",P43=TODAY()),"오늘출고","정상")))</f>
        <v/>
      </c>
      <c r="U43" s="20" t="n"/>
    </row>
    <row r="44">
      <c r="A44" s="22" t="n"/>
      <c r="B44" s="20" t="n"/>
      <c r="C44" s="20" t="n"/>
      <c r="D44" s="20" t="n"/>
      <c r="E44" s="20">
        <f>IFERROR(INDEX('거래처 목록'!$B$6:$B$60,MATCH(D44,'거래처 목록'!$A$6:$A$60,0)),"")</f>
        <v/>
      </c>
      <c r="F44" s="20" t="n"/>
      <c r="G44" s="20" t="n"/>
      <c r="H44" s="20" t="n"/>
      <c r="I44" s="20" t="n"/>
      <c r="J44" s="20">
        <f>IFERROR(INDEX('품목 목록'!$B$6:$B$80,MATCH(I44,'품목 목록'!$A$6:$A$80,0)),"")</f>
        <v/>
      </c>
      <c r="K44" s="21" t="n"/>
      <c r="L44" s="21">
        <f>IFERROR(INDEX('품목 목록'!$E$6:$E$80,MATCH(I44,'품목 목록'!$A$6:$A$80,0)),"")</f>
        <v/>
      </c>
      <c r="M44" s="21">
        <f>IF(OR(K44="",L44=""),"",K44*L44)</f>
        <v/>
      </c>
      <c r="N44" s="20" t="n"/>
      <c r="O44" s="20" t="n"/>
      <c r="P44" s="22" t="n"/>
      <c r="Q44" s="20" t="n"/>
      <c r="R44" s="20" t="n"/>
      <c r="S44" s="20" t="n"/>
      <c r="T44" s="20">
        <f>IF(B44="","",IF(AND(O44&lt;&gt;"출고완료",P44&lt;TODAY()),"지연",IF(AND(O44&lt;&gt;"출고완료",P44=TODAY()),"오늘출고","정상")))</f>
        <v/>
      </c>
      <c r="U44" s="20" t="n"/>
    </row>
    <row r="45">
      <c r="A45" s="22" t="n"/>
      <c r="B45" s="20" t="n"/>
      <c r="C45" s="20" t="n"/>
      <c r="D45" s="20" t="n"/>
      <c r="E45" s="20">
        <f>IFERROR(INDEX('거래처 목록'!$B$6:$B$60,MATCH(D45,'거래처 목록'!$A$6:$A$60,0)),"")</f>
        <v/>
      </c>
      <c r="F45" s="20" t="n"/>
      <c r="G45" s="20" t="n"/>
      <c r="H45" s="20" t="n"/>
      <c r="I45" s="20" t="n"/>
      <c r="J45" s="20">
        <f>IFERROR(INDEX('품목 목록'!$B$6:$B$80,MATCH(I45,'품목 목록'!$A$6:$A$80,0)),"")</f>
        <v/>
      </c>
      <c r="K45" s="21" t="n"/>
      <c r="L45" s="21">
        <f>IFERROR(INDEX('품목 목록'!$E$6:$E$80,MATCH(I45,'품목 목록'!$A$6:$A$80,0)),"")</f>
        <v/>
      </c>
      <c r="M45" s="21">
        <f>IF(OR(K45="",L45=""),"",K45*L45)</f>
        <v/>
      </c>
      <c r="N45" s="20" t="n"/>
      <c r="O45" s="20" t="n"/>
      <c r="P45" s="22" t="n"/>
      <c r="Q45" s="20" t="n"/>
      <c r="R45" s="20" t="n"/>
      <c r="S45" s="20" t="n"/>
      <c r="T45" s="20">
        <f>IF(B45="","",IF(AND(O45&lt;&gt;"출고완료",P45&lt;TODAY()),"지연",IF(AND(O45&lt;&gt;"출고완료",P45=TODAY()),"오늘출고","정상")))</f>
        <v/>
      </c>
      <c r="U45" s="20" t="n"/>
    </row>
    <row r="46">
      <c r="A46" s="22" t="n"/>
      <c r="B46" s="20" t="n"/>
      <c r="C46" s="20" t="n"/>
      <c r="D46" s="20" t="n"/>
      <c r="E46" s="20">
        <f>IFERROR(INDEX('거래처 목록'!$B$6:$B$60,MATCH(D46,'거래처 목록'!$A$6:$A$60,0)),"")</f>
        <v/>
      </c>
      <c r="F46" s="20" t="n"/>
      <c r="G46" s="20" t="n"/>
      <c r="H46" s="20" t="n"/>
      <c r="I46" s="20" t="n"/>
      <c r="J46" s="20">
        <f>IFERROR(INDEX('품목 목록'!$B$6:$B$80,MATCH(I46,'품목 목록'!$A$6:$A$80,0)),"")</f>
        <v/>
      </c>
      <c r="K46" s="21" t="n"/>
      <c r="L46" s="21">
        <f>IFERROR(INDEX('품목 목록'!$E$6:$E$80,MATCH(I46,'품목 목록'!$A$6:$A$80,0)),"")</f>
        <v/>
      </c>
      <c r="M46" s="21">
        <f>IF(OR(K46="",L46=""),"",K46*L46)</f>
        <v/>
      </c>
      <c r="N46" s="20" t="n"/>
      <c r="O46" s="20" t="n"/>
      <c r="P46" s="22" t="n"/>
      <c r="Q46" s="20" t="n"/>
      <c r="R46" s="20" t="n"/>
      <c r="S46" s="20" t="n"/>
      <c r="T46" s="20">
        <f>IF(B46="","",IF(AND(O46&lt;&gt;"출고완료",P46&lt;TODAY()),"지연",IF(AND(O46&lt;&gt;"출고완료",P46=TODAY()),"오늘출고","정상")))</f>
        <v/>
      </c>
      <c r="U46" s="20" t="n"/>
    </row>
    <row r="47">
      <c r="A47" s="22" t="n"/>
      <c r="B47" s="20" t="n"/>
      <c r="C47" s="20" t="n"/>
      <c r="D47" s="20" t="n"/>
      <c r="E47" s="20">
        <f>IFERROR(INDEX('거래처 목록'!$B$6:$B$60,MATCH(D47,'거래처 목록'!$A$6:$A$60,0)),"")</f>
        <v/>
      </c>
      <c r="F47" s="20" t="n"/>
      <c r="G47" s="20" t="n"/>
      <c r="H47" s="20" t="n"/>
      <c r="I47" s="20" t="n"/>
      <c r="J47" s="20">
        <f>IFERROR(INDEX('품목 목록'!$B$6:$B$80,MATCH(I47,'품목 목록'!$A$6:$A$80,0)),"")</f>
        <v/>
      </c>
      <c r="K47" s="21" t="n"/>
      <c r="L47" s="21">
        <f>IFERROR(INDEX('품목 목록'!$E$6:$E$80,MATCH(I47,'품목 목록'!$A$6:$A$80,0)),"")</f>
        <v/>
      </c>
      <c r="M47" s="21">
        <f>IF(OR(K47="",L47=""),"",K47*L47)</f>
        <v/>
      </c>
      <c r="N47" s="20" t="n"/>
      <c r="O47" s="20" t="n"/>
      <c r="P47" s="22" t="n"/>
      <c r="Q47" s="20" t="n"/>
      <c r="R47" s="20" t="n"/>
      <c r="S47" s="20" t="n"/>
      <c r="T47" s="20">
        <f>IF(B47="","",IF(AND(O47&lt;&gt;"출고완료",P47&lt;TODAY()),"지연",IF(AND(O47&lt;&gt;"출고완료",P47=TODAY()),"오늘출고","정상")))</f>
        <v/>
      </c>
      <c r="U47" s="20" t="n"/>
    </row>
    <row r="48">
      <c r="A48" s="22" t="n"/>
      <c r="B48" s="20" t="n"/>
      <c r="C48" s="20" t="n"/>
      <c r="D48" s="20" t="n"/>
      <c r="E48" s="20">
        <f>IFERROR(INDEX('거래처 목록'!$B$6:$B$60,MATCH(D48,'거래처 목록'!$A$6:$A$60,0)),"")</f>
        <v/>
      </c>
      <c r="F48" s="20" t="n"/>
      <c r="G48" s="20" t="n"/>
      <c r="H48" s="20" t="n"/>
      <c r="I48" s="20" t="n"/>
      <c r="J48" s="20">
        <f>IFERROR(INDEX('품목 목록'!$B$6:$B$80,MATCH(I48,'품목 목록'!$A$6:$A$80,0)),"")</f>
        <v/>
      </c>
      <c r="K48" s="21" t="n"/>
      <c r="L48" s="21">
        <f>IFERROR(INDEX('품목 목록'!$E$6:$E$80,MATCH(I48,'품목 목록'!$A$6:$A$80,0)),"")</f>
        <v/>
      </c>
      <c r="M48" s="21">
        <f>IF(OR(K48="",L48=""),"",K48*L48)</f>
        <v/>
      </c>
      <c r="N48" s="20" t="n"/>
      <c r="O48" s="20" t="n"/>
      <c r="P48" s="22" t="n"/>
      <c r="Q48" s="20" t="n"/>
      <c r="R48" s="20" t="n"/>
      <c r="S48" s="20" t="n"/>
      <c r="T48" s="20">
        <f>IF(B48="","",IF(AND(O48&lt;&gt;"출고완료",P48&lt;TODAY()),"지연",IF(AND(O48&lt;&gt;"출고완료",P48=TODAY()),"오늘출고","정상")))</f>
        <v/>
      </c>
      <c r="U48" s="20" t="n"/>
    </row>
    <row r="49">
      <c r="A49" s="22" t="n"/>
      <c r="B49" s="20" t="n"/>
      <c r="C49" s="20" t="n"/>
      <c r="D49" s="20" t="n"/>
      <c r="E49" s="20">
        <f>IFERROR(INDEX('거래처 목록'!$B$6:$B$60,MATCH(D49,'거래처 목록'!$A$6:$A$60,0)),"")</f>
        <v/>
      </c>
      <c r="F49" s="20" t="n"/>
      <c r="G49" s="20" t="n"/>
      <c r="H49" s="20" t="n"/>
      <c r="I49" s="20" t="n"/>
      <c r="J49" s="20">
        <f>IFERROR(INDEX('품목 목록'!$B$6:$B$80,MATCH(I49,'품목 목록'!$A$6:$A$80,0)),"")</f>
        <v/>
      </c>
      <c r="K49" s="21" t="n"/>
      <c r="L49" s="21">
        <f>IFERROR(INDEX('품목 목록'!$E$6:$E$80,MATCH(I49,'품목 목록'!$A$6:$A$80,0)),"")</f>
        <v/>
      </c>
      <c r="M49" s="21">
        <f>IF(OR(K49="",L49=""),"",K49*L49)</f>
        <v/>
      </c>
      <c r="N49" s="20" t="n"/>
      <c r="O49" s="20" t="n"/>
      <c r="P49" s="22" t="n"/>
      <c r="Q49" s="20" t="n"/>
      <c r="R49" s="20" t="n"/>
      <c r="S49" s="20" t="n"/>
      <c r="T49" s="20">
        <f>IF(B49="","",IF(AND(O49&lt;&gt;"출고완료",P49&lt;TODAY()),"지연",IF(AND(O49&lt;&gt;"출고완료",P49=TODAY()),"오늘출고","정상")))</f>
        <v/>
      </c>
      <c r="U49" s="20" t="n"/>
    </row>
    <row r="50">
      <c r="A50" s="22" t="n"/>
      <c r="B50" s="20" t="n"/>
      <c r="C50" s="20" t="n"/>
      <c r="D50" s="20" t="n"/>
      <c r="E50" s="20">
        <f>IFERROR(INDEX('거래처 목록'!$B$6:$B$60,MATCH(D50,'거래처 목록'!$A$6:$A$60,0)),"")</f>
        <v/>
      </c>
      <c r="F50" s="20" t="n"/>
      <c r="G50" s="20" t="n"/>
      <c r="H50" s="20" t="n"/>
      <c r="I50" s="20" t="n"/>
      <c r="J50" s="20">
        <f>IFERROR(INDEX('품목 목록'!$B$6:$B$80,MATCH(I50,'품목 목록'!$A$6:$A$80,0)),"")</f>
        <v/>
      </c>
      <c r="K50" s="21" t="n"/>
      <c r="L50" s="21">
        <f>IFERROR(INDEX('품목 목록'!$E$6:$E$80,MATCH(I50,'품목 목록'!$A$6:$A$80,0)),"")</f>
        <v/>
      </c>
      <c r="M50" s="21">
        <f>IF(OR(K50="",L50=""),"",K50*L50)</f>
        <v/>
      </c>
      <c r="N50" s="20" t="n"/>
      <c r="O50" s="20" t="n"/>
      <c r="P50" s="22" t="n"/>
      <c r="Q50" s="20" t="n"/>
      <c r="R50" s="20" t="n"/>
      <c r="S50" s="20" t="n"/>
      <c r="T50" s="20">
        <f>IF(B50="","",IF(AND(O50&lt;&gt;"출고완료",P50&lt;TODAY()),"지연",IF(AND(O50&lt;&gt;"출고완료",P50=TODAY()),"오늘출고","정상")))</f>
        <v/>
      </c>
      <c r="U50" s="20" t="n"/>
    </row>
    <row r="51">
      <c r="A51" s="22" t="n"/>
      <c r="B51" s="20" t="n"/>
      <c r="C51" s="20" t="n"/>
      <c r="D51" s="20" t="n"/>
      <c r="E51" s="20">
        <f>IFERROR(INDEX('거래처 목록'!$B$6:$B$60,MATCH(D51,'거래처 목록'!$A$6:$A$60,0)),"")</f>
        <v/>
      </c>
      <c r="F51" s="20" t="n"/>
      <c r="G51" s="20" t="n"/>
      <c r="H51" s="20" t="n"/>
      <c r="I51" s="20" t="n"/>
      <c r="J51" s="20">
        <f>IFERROR(INDEX('품목 목록'!$B$6:$B$80,MATCH(I51,'품목 목록'!$A$6:$A$80,0)),"")</f>
        <v/>
      </c>
      <c r="K51" s="21" t="n"/>
      <c r="L51" s="21">
        <f>IFERROR(INDEX('품목 목록'!$E$6:$E$80,MATCH(I51,'품목 목록'!$A$6:$A$80,0)),"")</f>
        <v/>
      </c>
      <c r="M51" s="21">
        <f>IF(OR(K51="",L51=""),"",K51*L51)</f>
        <v/>
      </c>
      <c r="N51" s="20" t="n"/>
      <c r="O51" s="20" t="n"/>
      <c r="P51" s="22" t="n"/>
      <c r="Q51" s="20" t="n"/>
      <c r="R51" s="20" t="n"/>
      <c r="S51" s="20" t="n"/>
      <c r="T51" s="20">
        <f>IF(B51="","",IF(AND(O51&lt;&gt;"출고완료",P51&lt;TODAY()),"지연",IF(AND(O51&lt;&gt;"출고완료",P51=TODAY()),"오늘출고","정상")))</f>
        <v/>
      </c>
      <c r="U51" s="20" t="n"/>
    </row>
    <row r="52">
      <c r="A52" s="22" t="n"/>
      <c r="B52" s="20" t="n"/>
      <c r="C52" s="20" t="n"/>
      <c r="D52" s="20" t="n"/>
      <c r="E52" s="20">
        <f>IFERROR(INDEX('거래처 목록'!$B$6:$B$60,MATCH(D52,'거래처 목록'!$A$6:$A$60,0)),"")</f>
        <v/>
      </c>
      <c r="F52" s="20" t="n"/>
      <c r="G52" s="20" t="n"/>
      <c r="H52" s="20" t="n"/>
      <c r="I52" s="20" t="n"/>
      <c r="J52" s="20">
        <f>IFERROR(INDEX('품목 목록'!$B$6:$B$80,MATCH(I52,'품목 목록'!$A$6:$A$80,0)),"")</f>
        <v/>
      </c>
      <c r="K52" s="21" t="n"/>
      <c r="L52" s="21">
        <f>IFERROR(INDEX('품목 목록'!$E$6:$E$80,MATCH(I52,'품목 목록'!$A$6:$A$80,0)),"")</f>
        <v/>
      </c>
      <c r="M52" s="21">
        <f>IF(OR(K52="",L52=""),"",K52*L52)</f>
        <v/>
      </c>
      <c r="N52" s="20" t="n"/>
      <c r="O52" s="20" t="n"/>
      <c r="P52" s="22" t="n"/>
      <c r="Q52" s="20" t="n"/>
      <c r="R52" s="20" t="n"/>
      <c r="S52" s="20" t="n"/>
      <c r="T52" s="20">
        <f>IF(B52="","",IF(AND(O52&lt;&gt;"출고완료",P52&lt;TODAY()),"지연",IF(AND(O52&lt;&gt;"출고완료",P52=TODAY()),"오늘출고","정상")))</f>
        <v/>
      </c>
      <c r="U52" s="20" t="n"/>
    </row>
    <row r="53">
      <c r="A53" s="22" t="n"/>
      <c r="B53" s="20" t="n"/>
      <c r="C53" s="20" t="n"/>
      <c r="D53" s="20" t="n"/>
      <c r="E53" s="20">
        <f>IFERROR(INDEX('거래처 목록'!$B$6:$B$60,MATCH(D53,'거래처 목록'!$A$6:$A$60,0)),"")</f>
        <v/>
      </c>
      <c r="F53" s="20" t="n"/>
      <c r="G53" s="20" t="n"/>
      <c r="H53" s="20" t="n"/>
      <c r="I53" s="20" t="n"/>
      <c r="J53" s="20">
        <f>IFERROR(INDEX('품목 목록'!$B$6:$B$80,MATCH(I53,'품목 목록'!$A$6:$A$80,0)),"")</f>
        <v/>
      </c>
      <c r="K53" s="21" t="n"/>
      <c r="L53" s="21">
        <f>IFERROR(INDEX('품목 목록'!$E$6:$E$80,MATCH(I53,'품목 목록'!$A$6:$A$80,0)),"")</f>
        <v/>
      </c>
      <c r="M53" s="21">
        <f>IF(OR(K53="",L53=""),"",K53*L53)</f>
        <v/>
      </c>
      <c r="N53" s="20" t="n"/>
      <c r="O53" s="20" t="n"/>
      <c r="P53" s="22" t="n"/>
      <c r="Q53" s="20" t="n"/>
      <c r="R53" s="20" t="n"/>
      <c r="S53" s="20" t="n"/>
      <c r="T53" s="20">
        <f>IF(B53="","",IF(AND(O53&lt;&gt;"출고완료",P53&lt;TODAY()),"지연",IF(AND(O53&lt;&gt;"출고완료",P53=TODAY()),"오늘출고","정상")))</f>
        <v/>
      </c>
      <c r="U53" s="20" t="n"/>
    </row>
    <row r="54">
      <c r="A54" s="22" t="n"/>
      <c r="B54" s="20" t="n"/>
      <c r="C54" s="20" t="n"/>
      <c r="D54" s="20" t="n"/>
      <c r="E54" s="20">
        <f>IFERROR(INDEX('거래처 목록'!$B$6:$B$60,MATCH(D54,'거래처 목록'!$A$6:$A$60,0)),"")</f>
        <v/>
      </c>
      <c r="F54" s="20" t="n"/>
      <c r="G54" s="20" t="n"/>
      <c r="H54" s="20" t="n"/>
      <c r="I54" s="20" t="n"/>
      <c r="J54" s="20">
        <f>IFERROR(INDEX('품목 목록'!$B$6:$B$80,MATCH(I54,'품목 목록'!$A$6:$A$80,0)),"")</f>
        <v/>
      </c>
      <c r="K54" s="21" t="n"/>
      <c r="L54" s="21">
        <f>IFERROR(INDEX('품목 목록'!$E$6:$E$80,MATCH(I54,'품목 목록'!$A$6:$A$80,0)),"")</f>
        <v/>
      </c>
      <c r="M54" s="21">
        <f>IF(OR(K54="",L54=""),"",K54*L54)</f>
        <v/>
      </c>
      <c r="N54" s="20" t="n"/>
      <c r="O54" s="20" t="n"/>
      <c r="P54" s="22" t="n"/>
      <c r="Q54" s="20" t="n"/>
      <c r="R54" s="20" t="n"/>
      <c r="S54" s="20" t="n"/>
      <c r="T54" s="20">
        <f>IF(B54="","",IF(AND(O54&lt;&gt;"출고완료",P54&lt;TODAY()),"지연",IF(AND(O54&lt;&gt;"출고완료",P54=TODAY()),"오늘출고","정상")))</f>
        <v/>
      </c>
      <c r="U54" s="20" t="n"/>
    </row>
    <row r="55">
      <c r="A55" s="22" t="n"/>
      <c r="B55" s="20" t="n"/>
      <c r="C55" s="20" t="n"/>
      <c r="D55" s="20" t="n"/>
      <c r="E55" s="20">
        <f>IFERROR(INDEX('거래처 목록'!$B$6:$B$60,MATCH(D55,'거래처 목록'!$A$6:$A$60,0)),"")</f>
        <v/>
      </c>
      <c r="F55" s="20" t="n"/>
      <c r="G55" s="20" t="n"/>
      <c r="H55" s="20" t="n"/>
      <c r="I55" s="20" t="n"/>
      <c r="J55" s="20">
        <f>IFERROR(INDEX('품목 목록'!$B$6:$B$80,MATCH(I55,'품목 목록'!$A$6:$A$80,0)),"")</f>
        <v/>
      </c>
      <c r="K55" s="21" t="n"/>
      <c r="L55" s="21">
        <f>IFERROR(INDEX('품목 목록'!$E$6:$E$80,MATCH(I55,'품목 목록'!$A$6:$A$80,0)),"")</f>
        <v/>
      </c>
      <c r="M55" s="21">
        <f>IF(OR(K55="",L55=""),"",K55*L55)</f>
        <v/>
      </c>
      <c r="N55" s="20" t="n"/>
      <c r="O55" s="20" t="n"/>
      <c r="P55" s="22" t="n"/>
      <c r="Q55" s="20" t="n"/>
      <c r="R55" s="20" t="n"/>
      <c r="S55" s="20" t="n"/>
      <c r="T55" s="20">
        <f>IF(B55="","",IF(AND(O55&lt;&gt;"출고완료",P55&lt;TODAY()),"지연",IF(AND(O55&lt;&gt;"출고완료",P55=TODAY()),"오늘출고","정상")))</f>
        <v/>
      </c>
      <c r="U55" s="20" t="n"/>
    </row>
    <row r="56">
      <c r="A56" s="22" t="n"/>
      <c r="B56" s="20" t="n"/>
      <c r="C56" s="20" t="n"/>
      <c r="D56" s="20" t="n"/>
      <c r="E56" s="20">
        <f>IFERROR(INDEX('거래처 목록'!$B$6:$B$60,MATCH(D56,'거래처 목록'!$A$6:$A$60,0)),"")</f>
        <v/>
      </c>
      <c r="F56" s="20" t="n"/>
      <c r="G56" s="20" t="n"/>
      <c r="H56" s="20" t="n"/>
      <c r="I56" s="20" t="n"/>
      <c r="J56" s="20">
        <f>IFERROR(INDEX('품목 목록'!$B$6:$B$80,MATCH(I56,'품목 목록'!$A$6:$A$80,0)),"")</f>
        <v/>
      </c>
      <c r="K56" s="21" t="n"/>
      <c r="L56" s="21">
        <f>IFERROR(INDEX('품목 목록'!$E$6:$E$80,MATCH(I56,'품목 목록'!$A$6:$A$80,0)),"")</f>
        <v/>
      </c>
      <c r="M56" s="21">
        <f>IF(OR(K56="",L56=""),"",K56*L56)</f>
        <v/>
      </c>
      <c r="N56" s="20" t="n"/>
      <c r="O56" s="20" t="n"/>
      <c r="P56" s="22" t="n"/>
      <c r="Q56" s="20" t="n"/>
      <c r="R56" s="20" t="n"/>
      <c r="S56" s="20" t="n"/>
      <c r="T56" s="20">
        <f>IF(B56="","",IF(AND(O56&lt;&gt;"출고완료",P56&lt;TODAY()),"지연",IF(AND(O56&lt;&gt;"출고완료",P56=TODAY()),"오늘출고","정상")))</f>
        <v/>
      </c>
      <c r="U56" s="20" t="n"/>
    </row>
    <row r="57">
      <c r="A57" s="22" t="n"/>
      <c r="B57" s="20" t="n"/>
      <c r="C57" s="20" t="n"/>
      <c r="D57" s="20" t="n"/>
      <c r="E57" s="20">
        <f>IFERROR(INDEX('거래처 목록'!$B$6:$B$60,MATCH(D57,'거래처 목록'!$A$6:$A$60,0)),"")</f>
        <v/>
      </c>
      <c r="F57" s="20" t="n"/>
      <c r="G57" s="20" t="n"/>
      <c r="H57" s="20" t="n"/>
      <c r="I57" s="20" t="n"/>
      <c r="J57" s="20">
        <f>IFERROR(INDEX('품목 목록'!$B$6:$B$80,MATCH(I57,'품목 목록'!$A$6:$A$80,0)),"")</f>
        <v/>
      </c>
      <c r="K57" s="21" t="n"/>
      <c r="L57" s="21">
        <f>IFERROR(INDEX('품목 목록'!$E$6:$E$80,MATCH(I57,'품목 목록'!$A$6:$A$80,0)),"")</f>
        <v/>
      </c>
      <c r="M57" s="21">
        <f>IF(OR(K57="",L57=""),"",K57*L57)</f>
        <v/>
      </c>
      <c r="N57" s="20" t="n"/>
      <c r="O57" s="20" t="n"/>
      <c r="P57" s="22" t="n"/>
      <c r="Q57" s="20" t="n"/>
      <c r="R57" s="20" t="n"/>
      <c r="S57" s="20" t="n"/>
      <c r="T57" s="20">
        <f>IF(B57="","",IF(AND(O57&lt;&gt;"출고완료",P57&lt;TODAY()),"지연",IF(AND(O57&lt;&gt;"출고완료",P57=TODAY()),"오늘출고","정상")))</f>
        <v/>
      </c>
      <c r="U57" s="20" t="n"/>
    </row>
    <row r="58">
      <c r="A58" s="22" t="n"/>
      <c r="B58" s="20" t="n"/>
      <c r="C58" s="20" t="n"/>
      <c r="D58" s="20" t="n"/>
      <c r="E58" s="20">
        <f>IFERROR(INDEX('거래처 목록'!$B$6:$B$60,MATCH(D58,'거래처 목록'!$A$6:$A$60,0)),"")</f>
        <v/>
      </c>
      <c r="F58" s="20" t="n"/>
      <c r="G58" s="20" t="n"/>
      <c r="H58" s="20" t="n"/>
      <c r="I58" s="20" t="n"/>
      <c r="J58" s="20">
        <f>IFERROR(INDEX('품목 목록'!$B$6:$B$80,MATCH(I58,'품목 목록'!$A$6:$A$80,0)),"")</f>
        <v/>
      </c>
      <c r="K58" s="21" t="n"/>
      <c r="L58" s="21">
        <f>IFERROR(INDEX('품목 목록'!$E$6:$E$80,MATCH(I58,'품목 목록'!$A$6:$A$80,0)),"")</f>
        <v/>
      </c>
      <c r="M58" s="21">
        <f>IF(OR(K58="",L58=""),"",K58*L58)</f>
        <v/>
      </c>
      <c r="N58" s="20" t="n"/>
      <c r="O58" s="20" t="n"/>
      <c r="P58" s="22" t="n"/>
      <c r="Q58" s="20" t="n"/>
      <c r="R58" s="20" t="n"/>
      <c r="S58" s="20" t="n"/>
      <c r="T58" s="20">
        <f>IF(B58="","",IF(AND(O58&lt;&gt;"출고완료",P58&lt;TODAY()),"지연",IF(AND(O58&lt;&gt;"출고완료",P58=TODAY()),"오늘출고","정상")))</f>
        <v/>
      </c>
      <c r="U58" s="20" t="n"/>
    </row>
    <row r="59">
      <c r="A59" s="22" t="n"/>
      <c r="B59" s="20" t="n"/>
      <c r="C59" s="20" t="n"/>
      <c r="D59" s="20" t="n"/>
      <c r="E59" s="20">
        <f>IFERROR(INDEX('거래처 목록'!$B$6:$B$60,MATCH(D59,'거래처 목록'!$A$6:$A$60,0)),"")</f>
        <v/>
      </c>
      <c r="F59" s="20" t="n"/>
      <c r="G59" s="20" t="n"/>
      <c r="H59" s="20" t="n"/>
      <c r="I59" s="20" t="n"/>
      <c r="J59" s="20">
        <f>IFERROR(INDEX('품목 목록'!$B$6:$B$80,MATCH(I59,'품목 목록'!$A$6:$A$80,0)),"")</f>
        <v/>
      </c>
      <c r="K59" s="21" t="n"/>
      <c r="L59" s="21">
        <f>IFERROR(INDEX('품목 목록'!$E$6:$E$80,MATCH(I59,'품목 목록'!$A$6:$A$80,0)),"")</f>
        <v/>
      </c>
      <c r="M59" s="21">
        <f>IF(OR(K59="",L59=""),"",K59*L59)</f>
        <v/>
      </c>
      <c r="N59" s="20" t="n"/>
      <c r="O59" s="20" t="n"/>
      <c r="P59" s="22" t="n"/>
      <c r="Q59" s="20" t="n"/>
      <c r="R59" s="20" t="n"/>
      <c r="S59" s="20" t="n"/>
      <c r="T59" s="20">
        <f>IF(B59="","",IF(AND(O59&lt;&gt;"출고완료",P59&lt;TODAY()),"지연",IF(AND(O59&lt;&gt;"출고완료",P59=TODAY()),"오늘출고","정상")))</f>
        <v/>
      </c>
      <c r="U59" s="20" t="n"/>
    </row>
    <row r="60">
      <c r="A60" s="22" t="n"/>
      <c r="B60" s="20" t="n"/>
      <c r="C60" s="20" t="n"/>
      <c r="D60" s="20" t="n"/>
      <c r="E60" s="20">
        <f>IFERROR(INDEX('거래처 목록'!$B$6:$B$60,MATCH(D60,'거래처 목록'!$A$6:$A$60,0)),"")</f>
        <v/>
      </c>
      <c r="F60" s="20" t="n"/>
      <c r="G60" s="20" t="n"/>
      <c r="H60" s="20" t="n"/>
      <c r="I60" s="20" t="n"/>
      <c r="J60" s="20">
        <f>IFERROR(INDEX('품목 목록'!$B$6:$B$80,MATCH(I60,'품목 목록'!$A$6:$A$80,0)),"")</f>
        <v/>
      </c>
      <c r="K60" s="21" t="n"/>
      <c r="L60" s="21">
        <f>IFERROR(INDEX('품목 목록'!$E$6:$E$80,MATCH(I60,'품목 목록'!$A$6:$A$80,0)),"")</f>
        <v/>
      </c>
      <c r="M60" s="21">
        <f>IF(OR(K60="",L60=""),"",K60*L60)</f>
        <v/>
      </c>
      <c r="N60" s="20" t="n"/>
      <c r="O60" s="20" t="n"/>
      <c r="P60" s="22" t="n"/>
      <c r="Q60" s="20" t="n"/>
      <c r="R60" s="20" t="n"/>
      <c r="S60" s="20" t="n"/>
      <c r="T60" s="20">
        <f>IF(B60="","",IF(AND(O60&lt;&gt;"출고완료",P60&lt;TODAY()),"지연",IF(AND(O60&lt;&gt;"출고완료",P60=TODAY()),"오늘출고","정상")))</f>
        <v/>
      </c>
      <c r="U60" s="20" t="n"/>
    </row>
    <row r="61">
      <c r="A61" s="22" t="n"/>
      <c r="B61" s="20" t="n"/>
      <c r="C61" s="20" t="n"/>
      <c r="D61" s="20" t="n"/>
      <c r="E61" s="20">
        <f>IFERROR(INDEX('거래처 목록'!$B$6:$B$60,MATCH(D61,'거래처 목록'!$A$6:$A$60,0)),"")</f>
        <v/>
      </c>
      <c r="F61" s="20" t="n"/>
      <c r="G61" s="20" t="n"/>
      <c r="H61" s="20" t="n"/>
      <c r="I61" s="20" t="n"/>
      <c r="J61" s="20">
        <f>IFERROR(INDEX('품목 목록'!$B$6:$B$80,MATCH(I61,'품목 목록'!$A$6:$A$80,0)),"")</f>
        <v/>
      </c>
      <c r="K61" s="21" t="n"/>
      <c r="L61" s="21">
        <f>IFERROR(INDEX('품목 목록'!$E$6:$E$80,MATCH(I61,'품목 목록'!$A$6:$A$80,0)),"")</f>
        <v/>
      </c>
      <c r="M61" s="21">
        <f>IF(OR(K61="",L61=""),"",K61*L61)</f>
        <v/>
      </c>
      <c r="N61" s="20" t="n"/>
      <c r="O61" s="20" t="n"/>
      <c r="P61" s="22" t="n"/>
      <c r="Q61" s="20" t="n"/>
      <c r="R61" s="20" t="n"/>
      <c r="S61" s="20" t="n"/>
      <c r="T61" s="20">
        <f>IF(B61="","",IF(AND(O61&lt;&gt;"출고완료",P61&lt;TODAY()),"지연",IF(AND(O61&lt;&gt;"출고완료",P61=TODAY()),"오늘출고","정상")))</f>
        <v/>
      </c>
      <c r="U61" s="20" t="n"/>
    </row>
    <row r="62">
      <c r="A62" s="22" t="n"/>
      <c r="B62" s="20" t="n"/>
      <c r="C62" s="20" t="n"/>
      <c r="D62" s="20" t="n"/>
      <c r="E62" s="20">
        <f>IFERROR(INDEX('거래처 목록'!$B$6:$B$60,MATCH(D62,'거래처 목록'!$A$6:$A$60,0)),"")</f>
        <v/>
      </c>
      <c r="F62" s="20" t="n"/>
      <c r="G62" s="20" t="n"/>
      <c r="H62" s="20" t="n"/>
      <c r="I62" s="20" t="n"/>
      <c r="J62" s="20">
        <f>IFERROR(INDEX('품목 목록'!$B$6:$B$80,MATCH(I62,'품목 목록'!$A$6:$A$80,0)),"")</f>
        <v/>
      </c>
      <c r="K62" s="21" t="n"/>
      <c r="L62" s="21">
        <f>IFERROR(INDEX('품목 목록'!$E$6:$E$80,MATCH(I62,'품목 목록'!$A$6:$A$80,0)),"")</f>
        <v/>
      </c>
      <c r="M62" s="21">
        <f>IF(OR(K62="",L62=""),"",K62*L62)</f>
        <v/>
      </c>
      <c r="N62" s="20" t="n"/>
      <c r="O62" s="20" t="n"/>
      <c r="P62" s="22" t="n"/>
      <c r="Q62" s="20" t="n"/>
      <c r="R62" s="20" t="n"/>
      <c r="S62" s="20" t="n"/>
      <c r="T62" s="20">
        <f>IF(B62="","",IF(AND(O62&lt;&gt;"출고완료",P62&lt;TODAY()),"지연",IF(AND(O62&lt;&gt;"출고완료",P62=TODAY()),"오늘출고","정상")))</f>
        <v/>
      </c>
      <c r="U62" s="20" t="n"/>
    </row>
    <row r="63">
      <c r="A63" s="22" t="n"/>
      <c r="B63" s="20" t="n"/>
      <c r="C63" s="20" t="n"/>
      <c r="D63" s="20" t="n"/>
      <c r="E63" s="20">
        <f>IFERROR(INDEX('거래처 목록'!$B$6:$B$60,MATCH(D63,'거래처 목록'!$A$6:$A$60,0)),"")</f>
        <v/>
      </c>
      <c r="F63" s="20" t="n"/>
      <c r="G63" s="20" t="n"/>
      <c r="H63" s="20" t="n"/>
      <c r="I63" s="20" t="n"/>
      <c r="J63" s="20">
        <f>IFERROR(INDEX('품목 목록'!$B$6:$B$80,MATCH(I63,'품목 목록'!$A$6:$A$80,0)),"")</f>
        <v/>
      </c>
      <c r="K63" s="21" t="n"/>
      <c r="L63" s="21">
        <f>IFERROR(INDEX('품목 목록'!$E$6:$E$80,MATCH(I63,'품목 목록'!$A$6:$A$80,0)),"")</f>
        <v/>
      </c>
      <c r="M63" s="21">
        <f>IF(OR(K63="",L63=""),"",K63*L63)</f>
        <v/>
      </c>
      <c r="N63" s="20" t="n"/>
      <c r="O63" s="20" t="n"/>
      <c r="P63" s="22" t="n"/>
      <c r="Q63" s="20" t="n"/>
      <c r="R63" s="20" t="n"/>
      <c r="S63" s="20" t="n"/>
      <c r="T63" s="20">
        <f>IF(B63="","",IF(AND(O63&lt;&gt;"출고완료",P63&lt;TODAY()),"지연",IF(AND(O63&lt;&gt;"출고완료",P63=TODAY()),"오늘출고","정상")))</f>
        <v/>
      </c>
      <c r="U63" s="20" t="n"/>
    </row>
    <row r="64">
      <c r="A64" s="22" t="n"/>
      <c r="B64" s="20" t="n"/>
      <c r="C64" s="20" t="n"/>
      <c r="D64" s="20" t="n"/>
      <c r="E64" s="20">
        <f>IFERROR(INDEX('거래처 목록'!$B$6:$B$60,MATCH(D64,'거래처 목록'!$A$6:$A$60,0)),"")</f>
        <v/>
      </c>
      <c r="F64" s="20" t="n"/>
      <c r="G64" s="20" t="n"/>
      <c r="H64" s="20" t="n"/>
      <c r="I64" s="20" t="n"/>
      <c r="J64" s="20">
        <f>IFERROR(INDEX('품목 목록'!$B$6:$B$80,MATCH(I64,'품목 목록'!$A$6:$A$80,0)),"")</f>
        <v/>
      </c>
      <c r="K64" s="21" t="n"/>
      <c r="L64" s="21">
        <f>IFERROR(INDEX('품목 목록'!$E$6:$E$80,MATCH(I64,'품목 목록'!$A$6:$A$80,0)),"")</f>
        <v/>
      </c>
      <c r="M64" s="21">
        <f>IF(OR(K64="",L64=""),"",K64*L64)</f>
        <v/>
      </c>
      <c r="N64" s="20" t="n"/>
      <c r="O64" s="20" t="n"/>
      <c r="P64" s="22" t="n"/>
      <c r="Q64" s="20" t="n"/>
      <c r="R64" s="20" t="n"/>
      <c r="S64" s="20" t="n"/>
      <c r="T64" s="20">
        <f>IF(B64="","",IF(AND(O64&lt;&gt;"출고완료",P64&lt;TODAY()),"지연",IF(AND(O64&lt;&gt;"출고완료",P64=TODAY()),"오늘출고","정상")))</f>
        <v/>
      </c>
      <c r="U64" s="20" t="n"/>
    </row>
    <row r="65">
      <c r="A65" s="22" t="n"/>
      <c r="B65" s="20" t="n"/>
      <c r="C65" s="20" t="n"/>
      <c r="D65" s="20" t="n"/>
      <c r="E65" s="20">
        <f>IFERROR(INDEX('거래처 목록'!$B$6:$B$60,MATCH(D65,'거래처 목록'!$A$6:$A$60,0)),"")</f>
        <v/>
      </c>
      <c r="F65" s="20" t="n"/>
      <c r="G65" s="20" t="n"/>
      <c r="H65" s="20" t="n"/>
      <c r="I65" s="20" t="n"/>
      <c r="J65" s="20">
        <f>IFERROR(INDEX('품목 목록'!$B$6:$B$80,MATCH(I65,'품목 목록'!$A$6:$A$80,0)),"")</f>
        <v/>
      </c>
      <c r="K65" s="21" t="n"/>
      <c r="L65" s="21">
        <f>IFERROR(INDEX('품목 목록'!$E$6:$E$80,MATCH(I65,'품목 목록'!$A$6:$A$80,0)),"")</f>
        <v/>
      </c>
      <c r="M65" s="21">
        <f>IF(OR(K65="",L65=""),"",K65*L65)</f>
        <v/>
      </c>
      <c r="N65" s="20" t="n"/>
      <c r="O65" s="20" t="n"/>
      <c r="P65" s="22" t="n"/>
      <c r="Q65" s="20" t="n"/>
      <c r="R65" s="20" t="n"/>
      <c r="S65" s="20" t="n"/>
      <c r="T65" s="20">
        <f>IF(B65="","",IF(AND(O65&lt;&gt;"출고완료",P65&lt;TODAY()),"지연",IF(AND(O65&lt;&gt;"출고완료",P65=TODAY()),"오늘출고","정상")))</f>
        <v/>
      </c>
      <c r="U65" s="20" t="n"/>
    </row>
    <row r="66">
      <c r="A66" s="22" t="n"/>
      <c r="B66" s="20" t="n"/>
      <c r="C66" s="20" t="n"/>
      <c r="D66" s="20" t="n"/>
      <c r="E66" s="20">
        <f>IFERROR(INDEX('거래처 목록'!$B$6:$B$60,MATCH(D66,'거래처 목록'!$A$6:$A$60,0)),"")</f>
        <v/>
      </c>
      <c r="F66" s="20" t="n"/>
      <c r="G66" s="20" t="n"/>
      <c r="H66" s="20" t="n"/>
      <c r="I66" s="20" t="n"/>
      <c r="J66" s="20">
        <f>IFERROR(INDEX('품목 목록'!$B$6:$B$80,MATCH(I66,'품목 목록'!$A$6:$A$80,0)),"")</f>
        <v/>
      </c>
      <c r="K66" s="21" t="n"/>
      <c r="L66" s="21">
        <f>IFERROR(INDEX('품목 목록'!$E$6:$E$80,MATCH(I66,'품목 목록'!$A$6:$A$80,0)),"")</f>
        <v/>
      </c>
      <c r="M66" s="21">
        <f>IF(OR(K66="",L66=""),"",K66*L66)</f>
        <v/>
      </c>
      <c r="N66" s="20" t="n"/>
      <c r="O66" s="20" t="n"/>
      <c r="P66" s="22" t="n"/>
      <c r="Q66" s="20" t="n"/>
      <c r="R66" s="20" t="n"/>
      <c r="S66" s="20" t="n"/>
      <c r="T66" s="20">
        <f>IF(B66="","",IF(AND(O66&lt;&gt;"출고완료",P66&lt;TODAY()),"지연",IF(AND(O66&lt;&gt;"출고완료",P66=TODAY()),"오늘출고","정상")))</f>
        <v/>
      </c>
      <c r="U66" s="20" t="n"/>
    </row>
    <row r="67">
      <c r="A67" s="22" t="n"/>
      <c r="B67" s="20" t="n"/>
      <c r="C67" s="20" t="n"/>
      <c r="D67" s="20" t="n"/>
      <c r="E67" s="20">
        <f>IFERROR(INDEX('거래처 목록'!$B$6:$B$60,MATCH(D67,'거래처 목록'!$A$6:$A$60,0)),"")</f>
        <v/>
      </c>
      <c r="F67" s="20" t="n"/>
      <c r="G67" s="20" t="n"/>
      <c r="H67" s="20" t="n"/>
      <c r="I67" s="20" t="n"/>
      <c r="J67" s="20">
        <f>IFERROR(INDEX('품목 목록'!$B$6:$B$80,MATCH(I67,'품목 목록'!$A$6:$A$80,0)),"")</f>
        <v/>
      </c>
      <c r="K67" s="21" t="n"/>
      <c r="L67" s="21">
        <f>IFERROR(INDEX('품목 목록'!$E$6:$E$80,MATCH(I67,'품목 목록'!$A$6:$A$80,0)),"")</f>
        <v/>
      </c>
      <c r="M67" s="21">
        <f>IF(OR(K67="",L67=""),"",K67*L67)</f>
        <v/>
      </c>
      <c r="N67" s="20" t="n"/>
      <c r="O67" s="20" t="n"/>
      <c r="P67" s="22" t="n"/>
      <c r="Q67" s="20" t="n"/>
      <c r="R67" s="20" t="n"/>
      <c r="S67" s="20" t="n"/>
      <c r="T67" s="20">
        <f>IF(B67="","",IF(AND(O67&lt;&gt;"출고완료",P67&lt;TODAY()),"지연",IF(AND(O67&lt;&gt;"출고완료",P67=TODAY()),"오늘출고","정상")))</f>
        <v/>
      </c>
      <c r="U67" s="20" t="n"/>
    </row>
    <row r="68">
      <c r="A68" s="22" t="n"/>
      <c r="B68" s="20" t="n"/>
      <c r="C68" s="20" t="n"/>
      <c r="D68" s="20" t="n"/>
      <c r="E68" s="20">
        <f>IFERROR(INDEX('거래처 목록'!$B$6:$B$60,MATCH(D68,'거래처 목록'!$A$6:$A$60,0)),"")</f>
        <v/>
      </c>
      <c r="F68" s="20" t="n"/>
      <c r="G68" s="20" t="n"/>
      <c r="H68" s="20" t="n"/>
      <c r="I68" s="20" t="n"/>
      <c r="J68" s="20">
        <f>IFERROR(INDEX('품목 목록'!$B$6:$B$80,MATCH(I68,'품목 목록'!$A$6:$A$80,0)),"")</f>
        <v/>
      </c>
      <c r="K68" s="21" t="n"/>
      <c r="L68" s="21">
        <f>IFERROR(INDEX('품목 목록'!$E$6:$E$80,MATCH(I68,'품목 목록'!$A$6:$A$80,0)),"")</f>
        <v/>
      </c>
      <c r="M68" s="21">
        <f>IF(OR(K68="",L68=""),"",K68*L68)</f>
        <v/>
      </c>
      <c r="N68" s="20" t="n"/>
      <c r="O68" s="20" t="n"/>
      <c r="P68" s="22" t="n"/>
      <c r="Q68" s="20" t="n"/>
      <c r="R68" s="20" t="n"/>
      <c r="S68" s="20" t="n"/>
      <c r="T68" s="20">
        <f>IF(B68="","",IF(AND(O68&lt;&gt;"출고완료",P68&lt;TODAY()),"지연",IF(AND(O68&lt;&gt;"출고완료",P68=TODAY()),"오늘출고","정상")))</f>
        <v/>
      </c>
      <c r="U68" s="20" t="n"/>
    </row>
    <row r="69">
      <c r="A69" s="22" t="n"/>
      <c r="B69" s="20" t="n"/>
      <c r="C69" s="20" t="n"/>
      <c r="D69" s="20" t="n"/>
      <c r="E69" s="20">
        <f>IFERROR(INDEX('거래처 목록'!$B$6:$B$60,MATCH(D69,'거래처 목록'!$A$6:$A$60,0)),"")</f>
        <v/>
      </c>
      <c r="F69" s="20" t="n"/>
      <c r="G69" s="20" t="n"/>
      <c r="H69" s="20" t="n"/>
      <c r="I69" s="20" t="n"/>
      <c r="J69" s="20">
        <f>IFERROR(INDEX('품목 목록'!$B$6:$B$80,MATCH(I69,'품목 목록'!$A$6:$A$80,0)),"")</f>
        <v/>
      </c>
      <c r="K69" s="21" t="n"/>
      <c r="L69" s="21">
        <f>IFERROR(INDEX('품목 목록'!$E$6:$E$80,MATCH(I69,'품목 목록'!$A$6:$A$80,0)),"")</f>
        <v/>
      </c>
      <c r="M69" s="21">
        <f>IF(OR(K69="",L69=""),"",K69*L69)</f>
        <v/>
      </c>
      <c r="N69" s="20" t="n"/>
      <c r="O69" s="20" t="n"/>
      <c r="P69" s="22" t="n"/>
      <c r="Q69" s="20" t="n"/>
      <c r="R69" s="20" t="n"/>
      <c r="S69" s="20" t="n"/>
      <c r="T69" s="20">
        <f>IF(B69="","",IF(AND(O69&lt;&gt;"출고완료",P69&lt;TODAY()),"지연",IF(AND(O69&lt;&gt;"출고완료",P69=TODAY()),"오늘출고","정상")))</f>
        <v/>
      </c>
      <c r="U69" s="20" t="n"/>
    </row>
    <row r="70">
      <c r="A70" s="22" t="n"/>
      <c r="B70" s="20" t="n"/>
      <c r="C70" s="20" t="n"/>
      <c r="D70" s="20" t="n"/>
      <c r="E70" s="20">
        <f>IFERROR(INDEX('거래처 목록'!$B$6:$B$60,MATCH(D70,'거래처 목록'!$A$6:$A$60,0)),"")</f>
        <v/>
      </c>
      <c r="F70" s="20" t="n"/>
      <c r="G70" s="20" t="n"/>
      <c r="H70" s="20" t="n"/>
      <c r="I70" s="20" t="n"/>
      <c r="J70" s="20">
        <f>IFERROR(INDEX('품목 목록'!$B$6:$B$80,MATCH(I70,'품목 목록'!$A$6:$A$80,0)),"")</f>
        <v/>
      </c>
      <c r="K70" s="21" t="n"/>
      <c r="L70" s="21">
        <f>IFERROR(INDEX('품목 목록'!$E$6:$E$80,MATCH(I70,'품목 목록'!$A$6:$A$80,0)),"")</f>
        <v/>
      </c>
      <c r="M70" s="21">
        <f>IF(OR(K70="",L70=""),"",K70*L70)</f>
        <v/>
      </c>
      <c r="N70" s="20" t="n"/>
      <c r="O70" s="20" t="n"/>
      <c r="P70" s="22" t="n"/>
      <c r="Q70" s="20" t="n"/>
      <c r="R70" s="20" t="n"/>
      <c r="S70" s="20" t="n"/>
      <c r="T70" s="20">
        <f>IF(B70="","",IF(AND(O70&lt;&gt;"출고완료",P70&lt;TODAY()),"지연",IF(AND(O70&lt;&gt;"출고완료",P70=TODAY()),"오늘출고","정상")))</f>
        <v/>
      </c>
      <c r="U70" s="20" t="n"/>
    </row>
    <row r="71">
      <c r="A71" s="22" t="n"/>
      <c r="B71" s="20" t="n"/>
      <c r="C71" s="20" t="n"/>
      <c r="D71" s="20" t="n"/>
      <c r="E71" s="20">
        <f>IFERROR(INDEX('거래처 목록'!$B$6:$B$60,MATCH(D71,'거래처 목록'!$A$6:$A$60,0)),"")</f>
        <v/>
      </c>
      <c r="F71" s="20" t="n"/>
      <c r="G71" s="20" t="n"/>
      <c r="H71" s="20" t="n"/>
      <c r="I71" s="20" t="n"/>
      <c r="J71" s="20">
        <f>IFERROR(INDEX('품목 목록'!$B$6:$B$80,MATCH(I71,'품목 목록'!$A$6:$A$80,0)),"")</f>
        <v/>
      </c>
      <c r="K71" s="21" t="n"/>
      <c r="L71" s="21">
        <f>IFERROR(INDEX('품목 목록'!$E$6:$E$80,MATCH(I71,'품목 목록'!$A$6:$A$80,0)),"")</f>
        <v/>
      </c>
      <c r="M71" s="21">
        <f>IF(OR(K71="",L71=""),"",K71*L71)</f>
        <v/>
      </c>
      <c r="N71" s="20" t="n"/>
      <c r="O71" s="20" t="n"/>
      <c r="P71" s="22" t="n"/>
      <c r="Q71" s="20" t="n"/>
      <c r="R71" s="20" t="n"/>
      <c r="S71" s="20" t="n"/>
      <c r="T71" s="20">
        <f>IF(B71="","",IF(AND(O71&lt;&gt;"출고완료",P71&lt;TODAY()),"지연",IF(AND(O71&lt;&gt;"출고완료",P71=TODAY()),"오늘출고","정상")))</f>
        <v/>
      </c>
      <c r="U71" s="20" t="n"/>
    </row>
    <row r="72">
      <c r="A72" s="22" t="n"/>
      <c r="B72" s="20" t="n"/>
      <c r="C72" s="20" t="n"/>
      <c r="D72" s="20" t="n"/>
      <c r="E72" s="20">
        <f>IFERROR(INDEX('거래처 목록'!$B$6:$B$60,MATCH(D72,'거래처 목록'!$A$6:$A$60,0)),"")</f>
        <v/>
      </c>
      <c r="F72" s="20" t="n"/>
      <c r="G72" s="20" t="n"/>
      <c r="H72" s="20" t="n"/>
      <c r="I72" s="20" t="n"/>
      <c r="J72" s="20">
        <f>IFERROR(INDEX('품목 목록'!$B$6:$B$80,MATCH(I72,'품목 목록'!$A$6:$A$80,0)),"")</f>
        <v/>
      </c>
      <c r="K72" s="21" t="n"/>
      <c r="L72" s="21">
        <f>IFERROR(INDEX('품목 목록'!$E$6:$E$80,MATCH(I72,'품목 목록'!$A$6:$A$80,0)),"")</f>
        <v/>
      </c>
      <c r="M72" s="21">
        <f>IF(OR(K72="",L72=""),"",K72*L72)</f>
        <v/>
      </c>
      <c r="N72" s="20" t="n"/>
      <c r="O72" s="20" t="n"/>
      <c r="P72" s="22" t="n"/>
      <c r="Q72" s="20" t="n"/>
      <c r="R72" s="20" t="n"/>
      <c r="S72" s="20" t="n"/>
      <c r="T72" s="20">
        <f>IF(B72="","",IF(AND(O72&lt;&gt;"출고완료",P72&lt;TODAY()),"지연",IF(AND(O72&lt;&gt;"출고완료",P72=TODAY()),"오늘출고","정상")))</f>
        <v/>
      </c>
      <c r="U72" s="20" t="n"/>
    </row>
    <row r="73">
      <c r="A73" s="22" t="n"/>
      <c r="B73" s="20" t="n"/>
      <c r="C73" s="20" t="n"/>
      <c r="D73" s="20" t="n"/>
      <c r="E73" s="20">
        <f>IFERROR(INDEX('거래처 목록'!$B$6:$B$60,MATCH(D73,'거래처 목록'!$A$6:$A$60,0)),"")</f>
        <v/>
      </c>
      <c r="F73" s="20" t="n"/>
      <c r="G73" s="20" t="n"/>
      <c r="H73" s="20" t="n"/>
      <c r="I73" s="20" t="n"/>
      <c r="J73" s="20">
        <f>IFERROR(INDEX('품목 목록'!$B$6:$B$80,MATCH(I73,'품목 목록'!$A$6:$A$80,0)),"")</f>
        <v/>
      </c>
      <c r="K73" s="21" t="n"/>
      <c r="L73" s="21">
        <f>IFERROR(INDEX('품목 목록'!$E$6:$E$80,MATCH(I73,'품목 목록'!$A$6:$A$80,0)),"")</f>
        <v/>
      </c>
      <c r="M73" s="21">
        <f>IF(OR(K73="",L73=""),"",K73*L73)</f>
        <v/>
      </c>
      <c r="N73" s="20" t="n"/>
      <c r="O73" s="20" t="n"/>
      <c r="P73" s="22" t="n"/>
      <c r="Q73" s="20" t="n"/>
      <c r="R73" s="20" t="n"/>
      <c r="S73" s="20" t="n"/>
      <c r="T73" s="20">
        <f>IF(B73="","",IF(AND(O73&lt;&gt;"출고완료",P73&lt;TODAY()),"지연",IF(AND(O73&lt;&gt;"출고완료",P73=TODAY()),"오늘출고","정상")))</f>
        <v/>
      </c>
      <c r="U73" s="20" t="n"/>
    </row>
    <row r="74">
      <c r="A74" s="22" t="n"/>
      <c r="B74" s="20" t="n"/>
      <c r="C74" s="20" t="n"/>
      <c r="D74" s="20" t="n"/>
      <c r="E74" s="20">
        <f>IFERROR(INDEX('거래처 목록'!$B$6:$B$60,MATCH(D74,'거래처 목록'!$A$6:$A$60,0)),"")</f>
        <v/>
      </c>
      <c r="F74" s="20" t="n"/>
      <c r="G74" s="20" t="n"/>
      <c r="H74" s="20" t="n"/>
      <c r="I74" s="20" t="n"/>
      <c r="J74" s="20">
        <f>IFERROR(INDEX('품목 목록'!$B$6:$B$80,MATCH(I74,'품목 목록'!$A$6:$A$80,0)),"")</f>
        <v/>
      </c>
      <c r="K74" s="21" t="n"/>
      <c r="L74" s="21">
        <f>IFERROR(INDEX('품목 목록'!$E$6:$E$80,MATCH(I74,'품목 목록'!$A$6:$A$80,0)),"")</f>
        <v/>
      </c>
      <c r="M74" s="21">
        <f>IF(OR(K74="",L74=""),"",K74*L74)</f>
        <v/>
      </c>
      <c r="N74" s="20" t="n"/>
      <c r="O74" s="20" t="n"/>
      <c r="P74" s="22" t="n"/>
      <c r="Q74" s="20" t="n"/>
      <c r="R74" s="20" t="n"/>
      <c r="S74" s="20" t="n"/>
      <c r="T74" s="20">
        <f>IF(B74="","",IF(AND(O74&lt;&gt;"출고완료",P74&lt;TODAY()),"지연",IF(AND(O74&lt;&gt;"출고완료",P74=TODAY()),"오늘출고","정상")))</f>
        <v/>
      </c>
      <c r="U74" s="20" t="n"/>
    </row>
    <row r="75">
      <c r="A75" s="22" t="n"/>
      <c r="B75" s="20" t="n"/>
      <c r="C75" s="20" t="n"/>
      <c r="D75" s="20" t="n"/>
      <c r="E75" s="20">
        <f>IFERROR(INDEX('거래처 목록'!$B$6:$B$60,MATCH(D75,'거래처 목록'!$A$6:$A$60,0)),"")</f>
        <v/>
      </c>
      <c r="F75" s="20" t="n"/>
      <c r="G75" s="20" t="n"/>
      <c r="H75" s="20" t="n"/>
      <c r="I75" s="20" t="n"/>
      <c r="J75" s="20">
        <f>IFERROR(INDEX('품목 목록'!$B$6:$B$80,MATCH(I75,'품목 목록'!$A$6:$A$80,0)),"")</f>
        <v/>
      </c>
      <c r="K75" s="21" t="n"/>
      <c r="L75" s="21">
        <f>IFERROR(INDEX('품목 목록'!$E$6:$E$80,MATCH(I75,'품목 목록'!$A$6:$A$80,0)),"")</f>
        <v/>
      </c>
      <c r="M75" s="21">
        <f>IF(OR(K75="",L75=""),"",K75*L75)</f>
        <v/>
      </c>
      <c r="N75" s="20" t="n"/>
      <c r="O75" s="20" t="n"/>
      <c r="P75" s="22" t="n"/>
      <c r="Q75" s="20" t="n"/>
      <c r="R75" s="20" t="n"/>
      <c r="S75" s="20" t="n"/>
      <c r="T75" s="20">
        <f>IF(B75="","",IF(AND(O75&lt;&gt;"출고완료",P75&lt;TODAY()),"지연",IF(AND(O75&lt;&gt;"출고완료",P75=TODAY()),"오늘출고","정상")))</f>
        <v/>
      </c>
      <c r="U75" s="20" t="n"/>
    </row>
    <row r="76">
      <c r="A76" s="22" t="n"/>
      <c r="B76" s="20" t="n"/>
      <c r="C76" s="20" t="n"/>
      <c r="D76" s="20" t="n"/>
      <c r="E76" s="20">
        <f>IFERROR(INDEX('거래처 목록'!$B$6:$B$60,MATCH(D76,'거래처 목록'!$A$6:$A$60,0)),"")</f>
        <v/>
      </c>
      <c r="F76" s="20" t="n"/>
      <c r="G76" s="20" t="n"/>
      <c r="H76" s="20" t="n"/>
      <c r="I76" s="20" t="n"/>
      <c r="J76" s="20">
        <f>IFERROR(INDEX('품목 목록'!$B$6:$B$80,MATCH(I76,'품목 목록'!$A$6:$A$80,0)),"")</f>
        <v/>
      </c>
      <c r="K76" s="21" t="n"/>
      <c r="L76" s="21">
        <f>IFERROR(INDEX('품목 목록'!$E$6:$E$80,MATCH(I76,'품목 목록'!$A$6:$A$80,0)),"")</f>
        <v/>
      </c>
      <c r="M76" s="21">
        <f>IF(OR(K76="",L76=""),"",K76*L76)</f>
        <v/>
      </c>
      <c r="N76" s="20" t="n"/>
      <c r="O76" s="20" t="n"/>
      <c r="P76" s="22" t="n"/>
      <c r="Q76" s="20" t="n"/>
      <c r="R76" s="20" t="n"/>
      <c r="S76" s="20" t="n"/>
      <c r="T76" s="20">
        <f>IF(B76="","",IF(AND(O76&lt;&gt;"출고완료",P76&lt;TODAY()),"지연",IF(AND(O76&lt;&gt;"출고완료",P76=TODAY()),"오늘출고","정상")))</f>
        <v/>
      </c>
      <c r="U76" s="20" t="n"/>
    </row>
    <row r="77">
      <c r="A77" s="22" t="n"/>
      <c r="B77" s="20" t="n"/>
      <c r="C77" s="20" t="n"/>
      <c r="D77" s="20" t="n"/>
      <c r="E77" s="20">
        <f>IFERROR(INDEX('거래처 목록'!$B$6:$B$60,MATCH(D77,'거래처 목록'!$A$6:$A$60,0)),"")</f>
        <v/>
      </c>
      <c r="F77" s="20" t="n"/>
      <c r="G77" s="20" t="n"/>
      <c r="H77" s="20" t="n"/>
      <c r="I77" s="20" t="n"/>
      <c r="J77" s="20">
        <f>IFERROR(INDEX('품목 목록'!$B$6:$B$80,MATCH(I77,'품목 목록'!$A$6:$A$80,0)),"")</f>
        <v/>
      </c>
      <c r="K77" s="21" t="n"/>
      <c r="L77" s="21">
        <f>IFERROR(INDEX('품목 목록'!$E$6:$E$80,MATCH(I77,'품목 목록'!$A$6:$A$80,0)),"")</f>
        <v/>
      </c>
      <c r="M77" s="21">
        <f>IF(OR(K77="",L77=""),"",K77*L77)</f>
        <v/>
      </c>
      <c r="N77" s="20" t="n"/>
      <c r="O77" s="20" t="n"/>
      <c r="P77" s="22" t="n"/>
      <c r="Q77" s="20" t="n"/>
      <c r="R77" s="20" t="n"/>
      <c r="S77" s="20" t="n"/>
      <c r="T77" s="20">
        <f>IF(B77="","",IF(AND(O77&lt;&gt;"출고완료",P77&lt;TODAY()),"지연",IF(AND(O77&lt;&gt;"출고완료",P77=TODAY()),"오늘출고","정상")))</f>
        <v/>
      </c>
      <c r="U77" s="20" t="n"/>
    </row>
    <row r="78">
      <c r="A78" s="22" t="n"/>
      <c r="B78" s="20" t="n"/>
      <c r="C78" s="20" t="n"/>
      <c r="D78" s="20" t="n"/>
      <c r="E78" s="20">
        <f>IFERROR(INDEX('거래처 목록'!$B$6:$B$60,MATCH(D78,'거래처 목록'!$A$6:$A$60,0)),"")</f>
        <v/>
      </c>
      <c r="F78" s="20" t="n"/>
      <c r="G78" s="20" t="n"/>
      <c r="H78" s="20" t="n"/>
      <c r="I78" s="20" t="n"/>
      <c r="J78" s="20">
        <f>IFERROR(INDEX('품목 목록'!$B$6:$B$80,MATCH(I78,'품목 목록'!$A$6:$A$80,0)),"")</f>
        <v/>
      </c>
      <c r="K78" s="21" t="n"/>
      <c r="L78" s="21">
        <f>IFERROR(INDEX('품목 목록'!$E$6:$E$80,MATCH(I78,'품목 목록'!$A$6:$A$80,0)),"")</f>
        <v/>
      </c>
      <c r="M78" s="21">
        <f>IF(OR(K78="",L78=""),"",K78*L78)</f>
        <v/>
      </c>
      <c r="N78" s="20" t="n"/>
      <c r="O78" s="20" t="n"/>
      <c r="P78" s="22" t="n"/>
      <c r="Q78" s="20" t="n"/>
      <c r="R78" s="20" t="n"/>
      <c r="S78" s="20" t="n"/>
      <c r="T78" s="20">
        <f>IF(B78="","",IF(AND(O78&lt;&gt;"출고완료",P78&lt;TODAY()),"지연",IF(AND(O78&lt;&gt;"출고완료",P78=TODAY()),"오늘출고","정상")))</f>
        <v/>
      </c>
      <c r="U78" s="20" t="n"/>
    </row>
    <row r="79">
      <c r="A79" s="22" t="n"/>
      <c r="B79" s="20" t="n"/>
      <c r="C79" s="20" t="n"/>
      <c r="D79" s="20" t="n"/>
      <c r="E79" s="20">
        <f>IFERROR(INDEX('거래처 목록'!$B$6:$B$60,MATCH(D79,'거래처 목록'!$A$6:$A$60,0)),"")</f>
        <v/>
      </c>
      <c r="F79" s="20" t="n"/>
      <c r="G79" s="20" t="n"/>
      <c r="H79" s="20" t="n"/>
      <c r="I79" s="20" t="n"/>
      <c r="J79" s="20">
        <f>IFERROR(INDEX('품목 목록'!$B$6:$B$80,MATCH(I79,'품목 목록'!$A$6:$A$80,0)),"")</f>
        <v/>
      </c>
      <c r="K79" s="21" t="n"/>
      <c r="L79" s="21">
        <f>IFERROR(INDEX('품목 목록'!$E$6:$E$80,MATCH(I79,'품목 목록'!$A$6:$A$80,0)),"")</f>
        <v/>
      </c>
      <c r="M79" s="21">
        <f>IF(OR(K79="",L79=""),"",K79*L79)</f>
        <v/>
      </c>
      <c r="N79" s="20" t="n"/>
      <c r="O79" s="20" t="n"/>
      <c r="P79" s="22" t="n"/>
      <c r="Q79" s="20" t="n"/>
      <c r="R79" s="20" t="n"/>
      <c r="S79" s="20" t="n"/>
      <c r="T79" s="20">
        <f>IF(B79="","",IF(AND(O79&lt;&gt;"출고완료",P79&lt;TODAY()),"지연",IF(AND(O79&lt;&gt;"출고완료",P79=TODAY()),"오늘출고","정상")))</f>
        <v/>
      </c>
      <c r="U79" s="20" t="n"/>
    </row>
    <row r="80">
      <c r="A80" s="22" t="n"/>
      <c r="B80" s="20" t="n"/>
      <c r="C80" s="20" t="n"/>
      <c r="D80" s="20" t="n"/>
      <c r="E80" s="20">
        <f>IFERROR(INDEX('거래처 목록'!$B$6:$B$60,MATCH(D80,'거래처 목록'!$A$6:$A$60,0)),"")</f>
        <v/>
      </c>
      <c r="F80" s="20" t="n"/>
      <c r="G80" s="20" t="n"/>
      <c r="H80" s="20" t="n"/>
      <c r="I80" s="20" t="n"/>
      <c r="J80" s="20">
        <f>IFERROR(INDEX('품목 목록'!$B$6:$B$80,MATCH(I80,'품목 목록'!$A$6:$A$80,0)),"")</f>
        <v/>
      </c>
      <c r="K80" s="21" t="n"/>
      <c r="L80" s="21">
        <f>IFERROR(INDEX('품목 목록'!$E$6:$E$80,MATCH(I80,'품목 목록'!$A$6:$A$80,0)),"")</f>
        <v/>
      </c>
      <c r="M80" s="21">
        <f>IF(OR(K80="",L80=""),"",K80*L80)</f>
        <v/>
      </c>
      <c r="N80" s="20" t="n"/>
      <c r="O80" s="20" t="n"/>
      <c r="P80" s="22" t="n"/>
      <c r="Q80" s="20" t="n"/>
      <c r="R80" s="20" t="n"/>
      <c r="S80" s="20" t="n"/>
      <c r="T80" s="20">
        <f>IF(B80="","",IF(AND(O80&lt;&gt;"출고완료",P80&lt;TODAY()),"지연",IF(AND(O80&lt;&gt;"출고완료",P80=TODAY()),"오늘출고","정상")))</f>
        <v/>
      </c>
      <c r="U80" s="20" t="n"/>
    </row>
    <row r="81">
      <c r="A81" s="22" t="n"/>
      <c r="B81" s="20" t="n"/>
      <c r="C81" s="20" t="n"/>
      <c r="D81" s="20" t="n"/>
      <c r="E81" s="20">
        <f>IFERROR(INDEX('거래처 목록'!$B$6:$B$60,MATCH(D81,'거래처 목록'!$A$6:$A$60,0)),"")</f>
        <v/>
      </c>
      <c r="F81" s="20" t="n"/>
      <c r="G81" s="20" t="n"/>
      <c r="H81" s="20" t="n"/>
      <c r="I81" s="20" t="n"/>
      <c r="J81" s="20">
        <f>IFERROR(INDEX('품목 목록'!$B$6:$B$80,MATCH(I81,'품목 목록'!$A$6:$A$80,0)),"")</f>
        <v/>
      </c>
      <c r="K81" s="21" t="n"/>
      <c r="L81" s="21">
        <f>IFERROR(INDEX('품목 목록'!$E$6:$E$80,MATCH(I81,'품목 목록'!$A$6:$A$80,0)),"")</f>
        <v/>
      </c>
      <c r="M81" s="21">
        <f>IF(OR(K81="",L81=""),"",K81*L81)</f>
        <v/>
      </c>
      <c r="N81" s="20" t="n"/>
      <c r="O81" s="20" t="n"/>
      <c r="P81" s="22" t="n"/>
      <c r="Q81" s="20" t="n"/>
      <c r="R81" s="20" t="n"/>
      <c r="S81" s="20" t="n"/>
      <c r="T81" s="20">
        <f>IF(B81="","",IF(AND(O81&lt;&gt;"출고완료",P81&lt;TODAY()),"지연",IF(AND(O81&lt;&gt;"출고완료",P81=TODAY()),"오늘출고","정상")))</f>
        <v/>
      </c>
      <c r="U81" s="20" t="n"/>
    </row>
    <row r="82">
      <c r="A82" s="22" t="n"/>
      <c r="B82" s="20" t="n"/>
      <c r="C82" s="20" t="n"/>
      <c r="D82" s="20" t="n"/>
      <c r="E82" s="20">
        <f>IFERROR(INDEX('거래처 목록'!$B$6:$B$60,MATCH(D82,'거래처 목록'!$A$6:$A$60,0)),"")</f>
        <v/>
      </c>
      <c r="F82" s="20" t="n"/>
      <c r="G82" s="20" t="n"/>
      <c r="H82" s="20" t="n"/>
      <c r="I82" s="20" t="n"/>
      <c r="J82" s="20">
        <f>IFERROR(INDEX('품목 목록'!$B$6:$B$80,MATCH(I82,'품목 목록'!$A$6:$A$80,0)),"")</f>
        <v/>
      </c>
      <c r="K82" s="21" t="n"/>
      <c r="L82" s="21">
        <f>IFERROR(INDEX('품목 목록'!$E$6:$E$80,MATCH(I82,'품목 목록'!$A$6:$A$80,0)),"")</f>
        <v/>
      </c>
      <c r="M82" s="21">
        <f>IF(OR(K82="",L82=""),"",K82*L82)</f>
        <v/>
      </c>
      <c r="N82" s="20" t="n"/>
      <c r="O82" s="20" t="n"/>
      <c r="P82" s="22" t="n"/>
      <c r="Q82" s="20" t="n"/>
      <c r="R82" s="20" t="n"/>
      <c r="S82" s="20" t="n"/>
      <c r="T82" s="20">
        <f>IF(B82="","",IF(AND(O82&lt;&gt;"출고완료",P82&lt;TODAY()),"지연",IF(AND(O82&lt;&gt;"출고완료",P82=TODAY()),"오늘출고","정상")))</f>
        <v/>
      </c>
      <c r="U82" s="20" t="n"/>
    </row>
    <row r="83">
      <c r="A83" s="22" t="n"/>
      <c r="B83" s="20" t="n"/>
      <c r="C83" s="20" t="n"/>
      <c r="D83" s="20" t="n"/>
      <c r="E83" s="20">
        <f>IFERROR(INDEX('거래처 목록'!$B$6:$B$60,MATCH(D83,'거래처 목록'!$A$6:$A$60,0)),"")</f>
        <v/>
      </c>
      <c r="F83" s="20" t="n"/>
      <c r="G83" s="20" t="n"/>
      <c r="H83" s="20" t="n"/>
      <c r="I83" s="20" t="n"/>
      <c r="J83" s="20">
        <f>IFERROR(INDEX('품목 목록'!$B$6:$B$80,MATCH(I83,'품목 목록'!$A$6:$A$80,0)),"")</f>
        <v/>
      </c>
      <c r="K83" s="21" t="n"/>
      <c r="L83" s="21">
        <f>IFERROR(INDEX('품목 목록'!$E$6:$E$80,MATCH(I83,'품목 목록'!$A$6:$A$80,0)),"")</f>
        <v/>
      </c>
      <c r="M83" s="21">
        <f>IF(OR(K83="",L83=""),"",K83*L83)</f>
        <v/>
      </c>
      <c r="N83" s="20" t="n"/>
      <c r="O83" s="20" t="n"/>
      <c r="P83" s="22" t="n"/>
      <c r="Q83" s="20" t="n"/>
      <c r="R83" s="20" t="n"/>
      <c r="S83" s="20" t="n"/>
      <c r="T83" s="20">
        <f>IF(B83="","",IF(AND(O83&lt;&gt;"출고완료",P83&lt;TODAY()),"지연",IF(AND(O83&lt;&gt;"출고완료",P83=TODAY()),"오늘출고","정상")))</f>
        <v/>
      </c>
      <c r="U83" s="20" t="n"/>
    </row>
    <row r="84">
      <c r="A84" s="22" t="n"/>
      <c r="B84" s="20" t="n"/>
      <c r="C84" s="20" t="n"/>
      <c r="D84" s="20" t="n"/>
      <c r="E84" s="20">
        <f>IFERROR(INDEX('거래처 목록'!$B$6:$B$60,MATCH(D84,'거래처 목록'!$A$6:$A$60,0)),"")</f>
        <v/>
      </c>
      <c r="F84" s="20" t="n"/>
      <c r="G84" s="20" t="n"/>
      <c r="H84" s="20" t="n"/>
      <c r="I84" s="20" t="n"/>
      <c r="J84" s="20">
        <f>IFERROR(INDEX('품목 목록'!$B$6:$B$80,MATCH(I84,'품목 목록'!$A$6:$A$80,0)),"")</f>
        <v/>
      </c>
      <c r="K84" s="21" t="n"/>
      <c r="L84" s="21">
        <f>IFERROR(INDEX('품목 목록'!$E$6:$E$80,MATCH(I84,'품목 목록'!$A$6:$A$80,0)),"")</f>
        <v/>
      </c>
      <c r="M84" s="21">
        <f>IF(OR(K84="",L84=""),"",K84*L84)</f>
        <v/>
      </c>
      <c r="N84" s="20" t="n"/>
      <c r="O84" s="20" t="n"/>
      <c r="P84" s="22" t="n"/>
      <c r="Q84" s="20" t="n"/>
      <c r="R84" s="20" t="n"/>
      <c r="S84" s="20" t="n"/>
      <c r="T84" s="20">
        <f>IF(B84="","",IF(AND(O84&lt;&gt;"출고완료",P84&lt;TODAY()),"지연",IF(AND(O84&lt;&gt;"출고완료",P84=TODAY()),"오늘출고","정상")))</f>
        <v/>
      </c>
      <c r="U84" s="20" t="n"/>
    </row>
    <row r="85">
      <c r="A85" s="22" t="n"/>
      <c r="B85" s="20" t="n"/>
      <c r="C85" s="20" t="n"/>
      <c r="D85" s="20" t="n"/>
      <c r="E85" s="20">
        <f>IFERROR(INDEX('거래처 목록'!$B$6:$B$60,MATCH(D85,'거래처 목록'!$A$6:$A$60,0)),"")</f>
        <v/>
      </c>
      <c r="F85" s="20" t="n"/>
      <c r="G85" s="20" t="n"/>
      <c r="H85" s="20" t="n"/>
      <c r="I85" s="20" t="n"/>
      <c r="J85" s="20">
        <f>IFERROR(INDEX('품목 목록'!$B$6:$B$80,MATCH(I85,'품목 목록'!$A$6:$A$80,0)),"")</f>
        <v/>
      </c>
      <c r="K85" s="21" t="n"/>
      <c r="L85" s="21">
        <f>IFERROR(INDEX('품목 목록'!$E$6:$E$80,MATCH(I85,'품목 목록'!$A$6:$A$80,0)),"")</f>
        <v/>
      </c>
      <c r="M85" s="21">
        <f>IF(OR(K85="",L85=""),"",K85*L85)</f>
        <v/>
      </c>
      <c r="N85" s="20" t="n"/>
      <c r="O85" s="20" t="n"/>
      <c r="P85" s="22" t="n"/>
      <c r="Q85" s="20" t="n"/>
      <c r="R85" s="20" t="n"/>
      <c r="S85" s="20" t="n"/>
      <c r="T85" s="20">
        <f>IF(B85="","",IF(AND(O85&lt;&gt;"출고완료",P85&lt;TODAY()),"지연",IF(AND(O85&lt;&gt;"출고완료",P85=TODAY()),"오늘출고","정상")))</f>
        <v/>
      </c>
      <c r="U85" s="20" t="n"/>
    </row>
    <row r="86">
      <c r="A86" s="22" t="n"/>
      <c r="B86" s="20" t="n"/>
      <c r="C86" s="20" t="n"/>
      <c r="D86" s="20" t="n"/>
      <c r="E86" s="20">
        <f>IFERROR(INDEX('거래처 목록'!$B$6:$B$60,MATCH(D86,'거래처 목록'!$A$6:$A$60,0)),"")</f>
        <v/>
      </c>
      <c r="F86" s="20" t="n"/>
      <c r="G86" s="20" t="n"/>
      <c r="H86" s="20" t="n"/>
      <c r="I86" s="20" t="n"/>
      <c r="J86" s="20">
        <f>IFERROR(INDEX('품목 목록'!$B$6:$B$80,MATCH(I86,'품목 목록'!$A$6:$A$80,0)),"")</f>
        <v/>
      </c>
      <c r="K86" s="21" t="n"/>
      <c r="L86" s="21">
        <f>IFERROR(INDEX('품목 목록'!$E$6:$E$80,MATCH(I86,'품목 목록'!$A$6:$A$80,0)),"")</f>
        <v/>
      </c>
      <c r="M86" s="21">
        <f>IF(OR(K86="",L86=""),"",K86*L86)</f>
        <v/>
      </c>
      <c r="N86" s="20" t="n"/>
      <c r="O86" s="20" t="n"/>
      <c r="P86" s="22" t="n"/>
      <c r="Q86" s="20" t="n"/>
      <c r="R86" s="20" t="n"/>
      <c r="S86" s="20" t="n"/>
      <c r="T86" s="20">
        <f>IF(B86="","",IF(AND(O86&lt;&gt;"출고완료",P86&lt;TODAY()),"지연",IF(AND(O86&lt;&gt;"출고완료",P86=TODAY()),"오늘출고","정상")))</f>
        <v/>
      </c>
      <c r="U86" s="20" t="n"/>
    </row>
    <row r="87">
      <c r="A87" s="22" t="n"/>
      <c r="B87" s="20" t="n"/>
      <c r="C87" s="20" t="n"/>
      <c r="D87" s="20" t="n"/>
      <c r="E87" s="20">
        <f>IFERROR(INDEX('거래처 목록'!$B$6:$B$60,MATCH(D87,'거래처 목록'!$A$6:$A$60,0)),"")</f>
        <v/>
      </c>
      <c r="F87" s="20" t="n"/>
      <c r="G87" s="20" t="n"/>
      <c r="H87" s="20" t="n"/>
      <c r="I87" s="20" t="n"/>
      <c r="J87" s="20">
        <f>IFERROR(INDEX('품목 목록'!$B$6:$B$80,MATCH(I87,'품목 목록'!$A$6:$A$80,0)),"")</f>
        <v/>
      </c>
      <c r="K87" s="21" t="n"/>
      <c r="L87" s="21">
        <f>IFERROR(INDEX('품목 목록'!$E$6:$E$80,MATCH(I87,'품목 목록'!$A$6:$A$80,0)),"")</f>
        <v/>
      </c>
      <c r="M87" s="21">
        <f>IF(OR(K87="",L87=""),"",K87*L87)</f>
        <v/>
      </c>
      <c r="N87" s="20" t="n"/>
      <c r="O87" s="20" t="n"/>
      <c r="P87" s="22" t="n"/>
      <c r="Q87" s="20" t="n"/>
      <c r="R87" s="20" t="n"/>
      <c r="S87" s="20" t="n"/>
      <c r="T87" s="20">
        <f>IF(B87="","",IF(AND(O87&lt;&gt;"출고완료",P87&lt;TODAY()),"지연",IF(AND(O87&lt;&gt;"출고완료",P87=TODAY()),"오늘출고","정상")))</f>
        <v/>
      </c>
      <c r="U87" s="20" t="n"/>
    </row>
    <row r="88">
      <c r="A88" s="22" t="n"/>
      <c r="B88" s="20" t="n"/>
      <c r="C88" s="20" t="n"/>
      <c r="D88" s="20" t="n"/>
      <c r="E88" s="20">
        <f>IFERROR(INDEX('거래처 목록'!$B$6:$B$60,MATCH(D88,'거래처 목록'!$A$6:$A$60,0)),"")</f>
        <v/>
      </c>
      <c r="F88" s="20" t="n"/>
      <c r="G88" s="20" t="n"/>
      <c r="H88" s="20" t="n"/>
      <c r="I88" s="20" t="n"/>
      <c r="J88" s="20">
        <f>IFERROR(INDEX('품목 목록'!$B$6:$B$80,MATCH(I88,'품목 목록'!$A$6:$A$80,0)),"")</f>
        <v/>
      </c>
      <c r="K88" s="21" t="n"/>
      <c r="L88" s="21">
        <f>IFERROR(INDEX('품목 목록'!$E$6:$E$80,MATCH(I88,'품목 목록'!$A$6:$A$80,0)),"")</f>
        <v/>
      </c>
      <c r="M88" s="21">
        <f>IF(OR(K88="",L88=""),"",K88*L88)</f>
        <v/>
      </c>
      <c r="N88" s="20" t="n"/>
      <c r="O88" s="20" t="n"/>
      <c r="P88" s="22" t="n"/>
      <c r="Q88" s="20" t="n"/>
      <c r="R88" s="20" t="n"/>
      <c r="S88" s="20" t="n"/>
      <c r="T88" s="20">
        <f>IF(B88="","",IF(AND(O88&lt;&gt;"출고완료",P88&lt;TODAY()),"지연",IF(AND(O88&lt;&gt;"출고완료",P88=TODAY()),"오늘출고","정상")))</f>
        <v/>
      </c>
      <c r="U88" s="20" t="n"/>
    </row>
    <row r="89">
      <c r="A89" s="22" t="n"/>
      <c r="B89" s="20" t="n"/>
      <c r="C89" s="20" t="n"/>
      <c r="D89" s="20" t="n"/>
      <c r="E89" s="20">
        <f>IFERROR(INDEX('거래처 목록'!$B$6:$B$60,MATCH(D89,'거래처 목록'!$A$6:$A$60,0)),"")</f>
        <v/>
      </c>
      <c r="F89" s="20" t="n"/>
      <c r="G89" s="20" t="n"/>
      <c r="H89" s="20" t="n"/>
      <c r="I89" s="20" t="n"/>
      <c r="J89" s="20">
        <f>IFERROR(INDEX('품목 목록'!$B$6:$B$80,MATCH(I89,'품목 목록'!$A$6:$A$80,0)),"")</f>
        <v/>
      </c>
      <c r="K89" s="21" t="n"/>
      <c r="L89" s="21">
        <f>IFERROR(INDEX('품목 목록'!$E$6:$E$80,MATCH(I89,'품목 목록'!$A$6:$A$80,0)),"")</f>
        <v/>
      </c>
      <c r="M89" s="21">
        <f>IF(OR(K89="",L89=""),"",K89*L89)</f>
        <v/>
      </c>
      <c r="N89" s="20" t="n"/>
      <c r="O89" s="20" t="n"/>
      <c r="P89" s="22" t="n"/>
      <c r="Q89" s="20" t="n"/>
      <c r="R89" s="20" t="n"/>
      <c r="S89" s="20" t="n"/>
      <c r="T89" s="20">
        <f>IF(B89="","",IF(AND(O89&lt;&gt;"출고완료",P89&lt;TODAY()),"지연",IF(AND(O89&lt;&gt;"출고완료",P89=TODAY()),"오늘출고","정상")))</f>
        <v/>
      </c>
      <c r="U89" s="20" t="n"/>
    </row>
    <row r="90">
      <c r="A90" s="22" t="n"/>
      <c r="B90" s="20" t="n"/>
      <c r="C90" s="20" t="n"/>
      <c r="D90" s="20" t="n"/>
      <c r="E90" s="20">
        <f>IFERROR(INDEX('거래처 목록'!$B$6:$B$60,MATCH(D90,'거래처 목록'!$A$6:$A$60,0)),"")</f>
        <v/>
      </c>
      <c r="F90" s="20" t="n"/>
      <c r="G90" s="20" t="n"/>
      <c r="H90" s="20" t="n"/>
      <c r="I90" s="20" t="n"/>
      <c r="J90" s="20">
        <f>IFERROR(INDEX('품목 목록'!$B$6:$B$80,MATCH(I90,'품목 목록'!$A$6:$A$80,0)),"")</f>
        <v/>
      </c>
      <c r="K90" s="21" t="n"/>
      <c r="L90" s="21">
        <f>IFERROR(INDEX('품목 목록'!$E$6:$E$80,MATCH(I90,'품목 목록'!$A$6:$A$80,0)),"")</f>
        <v/>
      </c>
      <c r="M90" s="21">
        <f>IF(OR(K90="",L90=""),"",K90*L90)</f>
        <v/>
      </c>
      <c r="N90" s="20" t="n"/>
      <c r="O90" s="20" t="n"/>
      <c r="P90" s="22" t="n"/>
      <c r="Q90" s="20" t="n"/>
      <c r="R90" s="20" t="n"/>
      <c r="S90" s="20" t="n"/>
      <c r="T90" s="20">
        <f>IF(B90="","",IF(AND(O90&lt;&gt;"출고완료",P90&lt;TODAY()),"지연",IF(AND(O90&lt;&gt;"출고완료",P90=TODAY()),"오늘출고","정상")))</f>
        <v/>
      </c>
      <c r="U90" s="20" t="n"/>
    </row>
    <row r="91">
      <c r="A91" s="22" t="n"/>
      <c r="B91" s="20" t="n"/>
      <c r="C91" s="20" t="n"/>
      <c r="D91" s="20" t="n"/>
      <c r="E91" s="20">
        <f>IFERROR(INDEX('거래처 목록'!$B$6:$B$60,MATCH(D91,'거래처 목록'!$A$6:$A$60,0)),"")</f>
        <v/>
      </c>
      <c r="F91" s="20" t="n"/>
      <c r="G91" s="20" t="n"/>
      <c r="H91" s="20" t="n"/>
      <c r="I91" s="20" t="n"/>
      <c r="J91" s="20">
        <f>IFERROR(INDEX('품목 목록'!$B$6:$B$80,MATCH(I91,'품목 목록'!$A$6:$A$80,0)),"")</f>
        <v/>
      </c>
      <c r="K91" s="21" t="n"/>
      <c r="L91" s="21">
        <f>IFERROR(INDEX('품목 목록'!$E$6:$E$80,MATCH(I91,'품목 목록'!$A$6:$A$80,0)),"")</f>
        <v/>
      </c>
      <c r="M91" s="21">
        <f>IF(OR(K91="",L91=""),"",K91*L91)</f>
        <v/>
      </c>
      <c r="N91" s="20" t="n"/>
      <c r="O91" s="20" t="n"/>
      <c r="P91" s="22" t="n"/>
      <c r="Q91" s="20" t="n"/>
      <c r="R91" s="20" t="n"/>
      <c r="S91" s="20" t="n"/>
      <c r="T91" s="20">
        <f>IF(B91="","",IF(AND(O91&lt;&gt;"출고완료",P91&lt;TODAY()),"지연",IF(AND(O91&lt;&gt;"출고완료",P91=TODAY()),"오늘출고","정상")))</f>
        <v/>
      </c>
      <c r="U91" s="20" t="n"/>
    </row>
    <row r="92">
      <c r="A92" s="22" t="n"/>
      <c r="B92" s="20" t="n"/>
      <c r="C92" s="20" t="n"/>
      <c r="D92" s="20" t="n"/>
      <c r="E92" s="20">
        <f>IFERROR(INDEX('거래처 목록'!$B$6:$B$60,MATCH(D92,'거래처 목록'!$A$6:$A$60,0)),"")</f>
        <v/>
      </c>
      <c r="F92" s="20" t="n"/>
      <c r="G92" s="20" t="n"/>
      <c r="H92" s="20" t="n"/>
      <c r="I92" s="20" t="n"/>
      <c r="J92" s="20">
        <f>IFERROR(INDEX('품목 목록'!$B$6:$B$80,MATCH(I92,'품목 목록'!$A$6:$A$80,0)),"")</f>
        <v/>
      </c>
      <c r="K92" s="21" t="n"/>
      <c r="L92" s="21">
        <f>IFERROR(INDEX('품목 목록'!$E$6:$E$80,MATCH(I92,'품목 목록'!$A$6:$A$80,0)),"")</f>
        <v/>
      </c>
      <c r="M92" s="21">
        <f>IF(OR(K92="",L92=""),"",K92*L92)</f>
        <v/>
      </c>
      <c r="N92" s="20" t="n"/>
      <c r="O92" s="20" t="n"/>
      <c r="P92" s="22" t="n"/>
      <c r="Q92" s="20" t="n"/>
      <c r="R92" s="20" t="n"/>
      <c r="S92" s="20" t="n"/>
      <c r="T92" s="20">
        <f>IF(B92="","",IF(AND(O92&lt;&gt;"출고완료",P92&lt;TODAY()),"지연",IF(AND(O92&lt;&gt;"출고완료",P92=TODAY()),"오늘출고","정상")))</f>
        <v/>
      </c>
      <c r="U92" s="20" t="n"/>
    </row>
    <row r="93">
      <c r="A93" s="22" t="n"/>
      <c r="B93" s="20" t="n"/>
      <c r="C93" s="20" t="n"/>
      <c r="D93" s="20" t="n"/>
      <c r="E93" s="20">
        <f>IFERROR(INDEX('거래처 목록'!$B$6:$B$60,MATCH(D93,'거래처 목록'!$A$6:$A$60,0)),"")</f>
        <v/>
      </c>
      <c r="F93" s="20" t="n"/>
      <c r="G93" s="20" t="n"/>
      <c r="H93" s="20" t="n"/>
      <c r="I93" s="20" t="n"/>
      <c r="J93" s="20">
        <f>IFERROR(INDEX('품목 목록'!$B$6:$B$80,MATCH(I93,'품목 목록'!$A$6:$A$80,0)),"")</f>
        <v/>
      </c>
      <c r="K93" s="21" t="n"/>
      <c r="L93" s="21">
        <f>IFERROR(INDEX('품목 목록'!$E$6:$E$80,MATCH(I93,'품목 목록'!$A$6:$A$80,0)),"")</f>
        <v/>
      </c>
      <c r="M93" s="21">
        <f>IF(OR(K93="",L93=""),"",K93*L93)</f>
        <v/>
      </c>
      <c r="N93" s="20" t="n"/>
      <c r="O93" s="20" t="n"/>
      <c r="P93" s="22" t="n"/>
      <c r="Q93" s="20" t="n"/>
      <c r="R93" s="20" t="n"/>
      <c r="S93" s="20" t="n"/>
      <c r="T93" s="20">
        <f>IF(B93="","",IF(AND(O93&lt;&gt;"출고완료",P93&lt;TODAY()),"지연",IF(AND(O93&lt;&gt;"출고완료",P93=TODAY()),"오늘출고","정상")))</f>
        <v/>
      </c>
      <c r="U93" s="20" t="n"/>
    </row>
    <row r="94">
      <c r="A94" s="22" t="n"/>
      <c r="B94" s="20" t="n"/>
      <c r="C94" s="20" t="n"/>
      <c r="D94" s="20" t="n"/>
      <c r="E94" s="20">
        <f>IFERROR(INDEX('거래처 목록'!$B$6:$B$60,MATCH(D94,'거래처 목록'!$A$6:$A$60,0)),"")</f>
        <v/>
      </c>
      <c r="F94" s="20" t="n"/>
      <c r="G94" s="20" t="n"/>
      <c r="H94" s="20" t="n"/>
      <c r="I94" s="20" t="n"/>
      <c r="J94" s="20">
        <f>IFERROR(INDEX('품목 목록'!$B$6:$B$80,MATCH(I94,'품목 목록'!$A$6:$A$80,0)),"")</f>
        <v/>
      </c>
      <c r="K94" s="21" t="n"/>
      <c r="L94" s="21">
        <f>IFERROR(INDEX('품목 목록'!$E$6:$E$80,MATCH(I94,'품목 목록'!$A$6:$A$80,0)),"")</f>
        <v/>
      </c>
      <c r="M94" s="21">
        <f>IF(OR(K94="",L94=""),"",K94*L94)</f>
        <v/>
      </c>
      <c r="N94" s="20" t="n"/>
      <c r="O94" s="20" t="n"/>
      <c r="P94" s="22" t="n"/>
      <c r="Q94" s="20" t="n"/>
      <c r="R94" s="20" t="n"/>
      <c r="S94" s="20" t="n"/>
      <c r="T94" s="20">
        <f>IF(B94="","",IF(AND(O94&lt;&gt;"출고완료",P94&lt;TODAY()),"지연",IF(AND(O94&lt;&gt;"출고완료",P94=TODAY()),"오늘출고","정상")))</f>
        <v/>
      </c>
      <c r="U94" s="20" t="n"/>
    </row>
    <row r="95">
      <c r="A95" s="22" t="n"/>
      <c r="B95" s="20" t="n"/>
      <c r="C95" s="20" t="n"/>
      <c r="D95" s="20" t="n"/>
      <c r="E95" s="20">
        <f>IFERROR(INDEX('거래처 목록'!$B$6:$B$60,MATCH(D95,'거래처 목록'!$A$6:$A$60,0)),"")</f>
        <v/>
      </c>
      <c r="F95" s="20" t="n"/>
      <c r="G95" s="20" t="n"/>
      <c r="H95" s="20" t="n"/>
      <c r="I95" s="20" t="n"/>
      <c r="J95" s="20">
        <f>IFERROR(INDEX('품목 목록'!$B$6:$B$80,MATCH(I95,'품목 목록'!$A$6:$A$80,0)),"")</f>
        <v/>
      </c>
      <c r="K95" s="21" t="n"/>
      <c r="L95" s="21">
        <f>IFERROR(INDEX('품목 목록'!$E$6:$E$80,MATCH(I95,'품목 목록'!$A$6:$A$80,0)),"")</f>
        <v/>
      </c>
      <c r="M95" s="21">
        <f>IF(OR(K95="",L95=""),"",K95*L95)</f>
        <v/>
      </c>
      <c r="N95" s="20" t="n"/>
      <c r="O95" s="20" t="n"/>
      <c r="P95" s="22" t="n"/>
      <c r="Q95" s="20" t="n"/>
      <c r="R95" s="20" t="n"/>
      <c r="S95" s="20" t="n"/>
      <c r="T95" s="20">
        <f>IF(B95="","",IF(AND(O95&lt;&gt;"출고완료",P95&lt;TODAY()),"지연",IF(AND(O95&lt;&gt;"출고완료",P95=TODAY()),"오늘출고","정상")))</f>
        <v/>
      </c>
      <c r="U95" s="20" t="n"/>
    </row>
    <row r="96">
      <c r="A96" s="22" t="n"/>
      <c r="B96" s="20" t="n"/>
      <c r="C96" s="20" t="n"/>
      <c r="D96" s="20" t="n"/>
      <c r="E96" s="20">
        <f>IFERROR(INDEX('거래처 목록'!$B$6:$B$60,MATCH(D96,'거래처 목록'!$A$6:$A$60,0)),"")</f>
        <v/>
      </c>
      <c r="F96" s="20" t="n"/>
      <c r="G96" s="20" t="n"/>
      <c r="H96" s="20" t="n"/>
      <c r="I96" s="20" t="n"/>
      <c r="J96" s="20">
        <f>IFERROR(INDEX('품목 목록'!$B$6:$B$80,MATCH(I96,'품목 목록'!$A$6:$A$80,0)),"")</f>
        <v/>
      </c>
      <c r="K96" s="21" t="n"/>
      <c r="L96" s="21">
        <f>IFERROR(INDEX('품목 목록'!$E$6:$E$80,MATCH(I96,'품목 목록'!$A$6:$A$80,0)),"")</f>
        <v/>
      </c>
      <c r="M96" s="21">
        <f>IF(OR(K96="",L96=""),"",K96*L96)</f>
        <v/>
      </c>
      <c r="N96" s="20" t="n"/>
      <c r="O96" s="20" t="n"/>
      <c r="P96" s="22" t="n"/>
      <c r="Q96" s="20" t="n"/>
      <c r="R96" s="20" t="n"/>
      <c r="S96" s="20" t="n"/>
      <c r="T96" s="20">
        <f>IF(B96="","",IF(AND(O96&lt;&gt;"출고완료",P96&lt;TODAY()),"지연",IF(AND(O96&lt;&gt;"출고완료",P96=TODAY()),"오늘출고","정상")))</f>
        <v/>
      </c>
      <c r="U96" s="20" t="n"/>
    </row>
    <row r="97">
      <c r="A97" s="22" t="n"/>
      <c r="B97" s="20" t="n"/>
      <c r="C97" s="20" t="n"/>
      <c r="D97" s="20" t="n"/>
      <c r="E97" s="20">
        <f>IFERROR(INDEX('거래처 목록'!$B$6:$B$60,MATCH(D97,'거래처 목록'!$A$6:$A$60,0)),"")</f>
        <v/>
      </c>
      <c r="F97" s="20" t="n"/>
      <c r="G97" s="20" t="n"/>
      <c r="H97" s="20" t="n"/>
      <c r="I97" s="20" t="n"/>
      <c r="J97" s="20">
        <f>IFERROR(INDEX('품목 목록'!$B$6:$B$80,MATCH(I97,'품목 목록'!$A$6:$A$80,0)),"")</f>
        <v/>
      </c>
      <c r="K97" s="21" t="n"/>
      <c r="L97" s="21">
        <f>IFERROR(INDEX('품목 목록'!$E$6:$E$80,MATCH(I97,'품목 목록'!$A$6:$A$80,0)),"")</f>
        <v/>
      </c>
      <c r="M97" s="21">
        <f>IF(OR(K97="",L97=""),"",K97*L97)</f>
        <v/>
      </c>
      <c r="N97" s="20" t="n"/>
      <c r="O97" s="20" t="n"/>
      <c r="P97" s="22" t="n"/>
      <c r="Q97" s="20" t="n"/>
      <c r="R97" s="20" t="n"/>
      <c r="S97" s="20" t="n"/>
      <c r="T97" s="20">
        <f>IF(B97="","",IF(AND(O97&lt;&gt;"출고완료",P97&lt;TODAY()),"지연",IF(AND(O97&lt;&gt;"출고완료",P97=TODAY()),"오늘출고","정상")))</f>
        <v/>
      </c>
      <c r="U97" s="20" t="n"/>
    </row>
    <row r="98">
      <c r="A98" s="22" t="n"/>
      <c r="B98" s="20" t="n"/>
      <c r="C98" s="20" t="n"/>
      <c r="D98" s="20" t="n"/>
      <c r="E98" s="20">
        <f>IFERROR(INDEX('거래처 목록'!$B$6:$B$60,MATCH(D98,'거래처 목록'!$A$6:$A$60,0)),"")</f>
        <v/>
      </c>
      <c r="F98" s="20" t="n"/>
      <c r="G98" s="20" t="n"/>
      <c r="H98" s="20" t="n"/>
      <c r="I98" s="20" t="n"/>
      <c r="J98" s="20">
        <f>IFERROR(INDEX('품목 목록'!$B$6:$B$80,MATCH(I98,'품목 목록'!$A$6:$A$80,0)),"")</f>
        <v/>
      </c>
      <c r="K98" s="21" t="n"/>
      <c r="L98" s="21">
        <f>IFERROR(INDEX('품목 목록'!$E$6:$E$80,MATCH(I98,'품목 목록'!$A$6:$A$80,0)),"")</f>
        <v/>
      </c>
      <c r="M98" s="21">
        <f>IF(OR(K98="",L98=""),"",K98*L98)</f>
        <v/>
      </c>
      <c r="N98" s="20" t="n"/>
      <c r="O98" s="20" t="n"/>
      <c r="P98" s="22" t="n"/>
      <c r="Q98" s="20" t="n"/>
      <c r="R98" s="20" t="n"/>
      <c r="S98" s="20" t="n"/>
      <c r="T98" s="20">
        <f>IF(B98="","",IF(AND(O98&lt;&gt;"출고완료",P98&lt;TODAY()),"지연",IF(AND(O98&lt;&gt;"출고완료",P98=TODAY()),"오늘출고","정상")))</f>
        <v/>
      </c>
      <c r="U98" s="20" t="n"/>
    </row>
    <row r="99">
      <c r="A99" s="22" t="n"/>
      <c r="B99" s="20" t="n"/>
      <c r="C99" s="20" t="n"/>
      <c r="D99" s="20" t="n"/>
      <c r="E99" s="20">
        <f>IFERROR(INDEX('거래처 목록'!$B$6:$B$60,MATCH(D99,'거래처 목록'!$A$6:$A$60,0)),"")</f>
        <v/>
      </c>
      <c r="F99" s="20" t="n"/>
      <c r="G99" s="20" t="n"/>
      <c r="H99" s="20" t="n"/>
      <c r="I99" s="20" t="n"/>
      <c r="J99" s="20">
        <f>IFERROR(INDEX('품목 목록'!$B$6:$B$80,MATCH(I99,'품목 목록'!$A$6:$A$80,0)),"")</f>
        <v/>
      </c>
      <c r="K99" s="21" t="n"/>
      <c r="L99" s="21">
        <f>IFERROR(INDEX('품목 목록'!$E$6:$E$80,MATCH(I99,'품목 목록'!$A$6:$A$80,0)),"")</f>
        <v/>
      </c>
      <c r="M99" s="21">
        <f>IF(OR(K99="",L99=""),"",K99*L99)</f>
        <v/>
      </c>
      <c r="N99" s="20" t="n"/>
      <c r="O99" s="20" t="n"/>
      <c r="P99" s="22" t="n"/>
      <c r="Q99" s="20" t="n"/>
      <c r="R99" s="20" t="n"/>
      <c r="S99" s="20" t="n"/>
      <c r="T99" s="20">
        <f>IF(B99="","",IF(AND(O99&lt;&gt;"출고완료",P99&lt;TODAY()),"지연",IF(AND(O99&lt;&gt;"출고완료",P99=TODAY()),"오늘출고","정상")))</f>
        <v/>
      </c>
      <c r="U99" s="20" t="n"/>
    </row>
    <row r="100">
      <c r="A100" s="22" t="n"/>
      <c r="B100" s="20" t="n"/>
      <c r="C100" s="20" t="n"/>
      <c r="D100" s="20" t="n"/>
      <c r="E100" s="20">
        <f>IFERROR(INDEX('거래처 목록'!$B$6:$B$60,MATCH(D100,'거래처 목록'!$A$6:$A$60,0)),"")</f>
        <v/>
      </c>
      <c r="F100" s="20" t="n"/>
      <c r="G100" s="20" t="n"/>
      <c r="H100" s="20" t="n"/>
      <c r="I100" s="20" t="n"/>
      <c r="J100" s="20">
        <f>IFERROR(INDEX('품목 목록'!$B$6:$B$80,MATCH(I100,'품목 목록'!$A$6:$A$80,0)),"")</f>
        <v/>
      </c>
      <c r="K100" s="21" t="n"/>
      <c r="L100" s="21">
        <f>IFERROR(INDEX('품목 목록'!$E$6:$E$80,MATCH(I100,'품목 목록'!$A$6:$A$80,0)),"")</f>
        <v/>
      </c>
      <c r="M100" s="21">
        <f>IF(OR(K100="",L100=""),"",K100*L100)</f>
        <v/>
      </c>
      <c r="N100" s="20" t="n"/>
      <c r="O100" s="20" t="n"/>
      <c r="P100" s="22" t="n"/>
      <c r="Q100" s="20" t="n"/>
      <c r="R100" s="20" t="n"/>
      <c r="S100" s="20" t="n"/>
      <c r="T100" s="20">
        <f>IF(B100="","",IF(AND(O100&lt;&gt;"출고완료",P100&lt;TODAY()),"지연",IF(AND(O100&lt;&gt;"출고완료",P100=TODAY()),"오늘출고","정상")))</f>
        <v/>
      </c>
      <c r="U100" s="20" t="n"/>
    </row>
    <row r="101">
      <c r="A101" s="22" t="n"/>
      <c r="B101" s="20" t="n"/>
      <c r="C101" s="20" t="n"/>
      <c r="D101" s="20" t="n"/>
      <c r="E101" s="20">
        <f>IFERROR(INDEX('거래처 목록'!$B$6:$B$60,MATCH(D101,'거래처 목록'!$A$6:$A$60,0)),"")</f>
        <v/>
      </c>
      <c r="F101" s="20" t="n"/>
      <c r="G101" s="20" t="n"/>
      <c r="H101" s="20" t="n"/>
      <c r="I101" s="20" t="n"/>
      <c r="J101" s="20">
        <f>IFERROR(INDEX('품목 목록'!$B$6:$B$80,MATCH(I101,'품목 목록'!$A$6:$A$80,0)),"")</f>
        <v/>
      </c>
      <c r="K101" s="21" t="n"/>
      <c r="L101" s="21">
        <f>IFERROR(INDEX('품목 목록'!$E$6:$E$80,MATCH(I101,'품목 목록'!$A$6:$A$80,0)),"")</f>
        <v/>
      </c>
      <c r="M101" s="21">
        <f>IF(OR(K101="",L101=""),"",K101*L101)</f>
        <v/>
      </c>
      <c r="N101" s="20" t="n"/>
      <c r="O101" s="20" t="n"/>
      <c r="P101" s="22" t="n"/>
      <c r="Q101" s="20" t="n"/>
      <c r="R101" s="20" t="n"/>
      <c r="S101" s="20" t="n"/>
      <c r="T101" s="20">
        <f>IF(B101="","",IF(AND(O101&lt;&gt;"출고완료",P101&lt;TODAY()),"지연",IF(AND(O101&lt;&gt;"출고완료",P101=TODAY()),"오늘출고","정상")))</f>
        <v/>
      </c>
      <c r="U101" s="20" t="n"/>
    </row>
    <row r="102">
      <c r="A102" s="22" t="n"/>
      <c r="B102" s="20" t="n"/>
      <c r="C102" s="20" t="n"/>
      <c r="D102" s="20" t="n"/>
      <c r="E102" s="20">
        <f>IFERROR(INDEX('거래처 목록'!$B$6:$B$60,MATCH(D102,'거래처 목록'!$A$6:$A$60,0)),"")</f>
        <v/>
      </c>
      <c r="F102" s="20" t="n"/>
      <c r="G102" s="20" t="n"/>
      <c r="H102" s="20" t="n"/>
      <c r="I102" s="20" t="n"/>
      <c r="J102" s="20">
        <f>IFERROR(INDEX('품목 목록'!$B$6:$B$80,MATCH(I102,'품목 목록'!$A$6:$A$80,0)),"")</f>
        <v/>
      </c>
      <c r="K102" s="21" t="n"/>
      <c r="L102" s="21">
        <f>IFERROR(INDEX('품목 목록'!$E$6:$E$80,MATCH(I102,'품목 목록'!$A$6:$A$80,0)),"")</f>
        <v/>
      </c>
      <c r="M102" s="21">
        <f>IF(OR(K102="",L102=""),"",K102*L102)</f>
        <v/>
      </c>
      <c r="N102" s="20" t="n"/>
      <c r="O102" s="20" t="n"/>
      <c r="P102" s="22" t="n"/>
      <c r="Q102" s="20" t="n"/>
      <c r="R102" s="20" t="n"/>
      <c r="S102" s="20" t="n"/>
      <c r="T102" s="20">
        <f>IF(B102="","",IF(AND(O102&lt;&gt;"출고완료",P102&lt;TODAY()),"지연",IF(AND(O102&lt;&gt;"출고완료",P102=TODAY()),"오늘출고","정상")))</f>
        <v/>
      </c>
      <c r="U102" s="20" t="n"/>
    </row>
    <row r="103">
      <c r="A103" s="22" t="n"/>
      <c r="B103" s="20" t="n"/>
      <c r="C103" s="20" t="n"/>
      <c r="D103" s="20" t="n"/>
      <c r="E103" s="20">
        <f>IFERROR(INDEX('거래처 목록'!$B$6:$B$60,MATCH(D103,'거래처 목록'!$A$6:$A$60,0)),"")</f>
        <v/>
      </c>
      <c r="F103" s="20" t="n"/>
      <c r="G103" s="20" t="n"/>
      <c r="H103" s="20" t="n"/>
      <c r="I103" s="20" t="n"/>
      <c r="J103" s="20">
        <f>IFERROR(INDEX('품목 목록'!$B$6:$B$80,MATCH(I103,'품목 목록'!$A$6:$A$80,0)),"")</f>
        <v/>
      </c>
      <c r="K103" s="21" t="n"/>
      <c r="L103" s="21">
        <f>IFERROR(INDEX('품목 목록'!$E$6:$E$80,MATCH(I103,'품목 목록'!$A$6:$A$80,0)),"")</f>
        <v/>
      </c>
      <c r="M103" s="21">
        <f>IF(OR(K103="",L103=""),"",K103*L103)</f>
        <v/>
      </c>
      <c r="N103" s="20" t="n"/>
      <c r="O103" s="20" t="n"/>
      <c r="P103" s="22" t="n"/>
      <c r="Q103" s="20" t="n"/>
      <c r="R103" s="20" t="n"/>
      <c r="S103" s="20" t="n"/>
      <c r="T103" s="20">
        <f>IF(B103="","",IF(AND(O103&lt;&gt;"출고완료",P103&lt;TODAY()),"지연",IF(AND(O103&lt;&gt;"출고완료",P103=TODAY()),"오늘출고","정상")))</f>
        <v/>
      </c>
      <c r="U103" s="20" t="n"/>
    </row>
    <row r="104">
      <c r="A104" s="22" t="n"/>
      <c r="B104" s="20" t="n"/>
      <c r="C104" s="20" t="n"/>
      <c r="D104" s="20" t="n"/>
      <c r="E104" s="20">
        <f>IFERROR(INDEX('거래처 목록'!$B$6:$B$60,MATCH(D104,'거래처 목록'!$A$6:$A$60,0)),"")</f>
        <v/>
      </c>
      <c r="F104" s="20" t="n"/>
      <c r="G104" s="20" t="n"/>
      <c r="H104" s="20" t="n"/>
      <c r="I104" s="20" t="n"/>
      <c r="J104" s="20">
        <f>IFERROR(INDEX('품목 목록'!$B$6:$B$80,MATCH(I104,'품목 목록'!$A$6:$A$80,0)),"")</f>
        <v/>
      </c>
      <c r="K104" s="21" t="n"/>
      <c r="L104" s="21">
        <f>IFERROR(INDEX('품목 목록'!$E$6:$E$80,MATCH(I104,'품목 목록'!$A$6:$A$80,0)),"")</f>
        <v/>
      </c>
      <c r="M104" s="21">
        <f>IF(OR(K104="",L104=""),"",K104*L104)</f>
        <v/>
      </c>
      <c r="N104" s="20" t="n"/>
      <c r="O104" s="20" t="n"/>
      <c r="P104" s="22" t="n"/>
      <c r="Q104" s="20" t="n"/>
      <c r="R104" s="20" t="n"/>
      <c r="S104" s="20" t="n"/>
      <c r="T104" s="20">
        <f>IF(B104="","",IF(AND(O104&lt;&gt;"출고완료",P104&lt;TODAY()),"지연",IF(AND(O104&lt;&gt;"출고완료",P104=TODAY()),"오늘출고","정상")))</f>
        <v/>
      </c>
      <c r="U104" s="20" t="n"/>
    </row>
    <row r="105">
      <c r="A105" s="22" t="n"/>
      <c r="B105" s="20" t="n"/>
      <c r="C105" s="20" t="n"/>
      <c r="D105" s="20" t="n"/>
      <c r="E105" s="20">
        <f>IFERROR(INDEX('거래처 목록'!$B$6:$B$60,MATCH(D105,'거래처 목록'!$A$6:$A$60,0)),"")</f>
        <v/>
      </c>
      <c r="F105" s="20" t="n"/>
      <c r="G105" s="20" t="n"/>
      <c r="H105" s="20" t="n"/>
      <c r="I105" s="20" t="n"/>
      <c r="J105" s="20">
        <f>IFERROR(INDEX('품목 목록'!$B$6:$B$80,MATCH(I105,'품목 목록'!$A$6:$A$80,0)),"")</f>
        <v/>
      </c>
      <c r="K105" s="21" t="n"/>
      <c r="L105" s="21">
        <f>IFERROR(INDEX('품목 목록'!$E$6:$E$80,MATCH(I105,'품목 목록'!$A$6:$A$80,0)),"")</f>
        <v/>
      </c>
      <c r="M105" s="21">
        <f>IF(OR(K105="",L105=""),"",K105*L105)</f>
        <v/>
      </c>
      <c r="N105" s="20" t="n"/>
      <c r="O105" s="20" t="n"/>
      <c r="P105" s="22" t="n"/>
      <c r="Q105" s="20" t="n"/>
      <c r="R105" s="20" t="n"/>
      <c r="S105" s="20" t="n"/>
      <c r="T105" s="20">
        <f>IF(B105="","",IF(AND(O105&lt;&gt;"출고완료",P105&lt;TODAY()),"지연",IF(AND(O105&lt;&gt;"출고완료",P105=TODAY()),"오늘출고","정상")))</f>
        <v/>
      </c>
      <c r="U105" s="20" t="n"/>
    </row>
    <row r="106">
      <c r="A106" s="22" t="n"/>
      <c r="B106" s="20" t="n"/>
      <c r="C106" s="20" t="n"/>
      <c r="D106" s="20" t="n"/>
      <c r="E106" s="20">
        <f>IFERROR(INDEX('거래처 목록'!$B$6:$B$60,MATCH(D106,'거래처 목록'!$A$6:$A$60,0)),"")</f>
        <v/>
      </c>
      <c r="F106" s="20" t="n"/>
      <c r="G106" s="20" t="n"/>
      <c r="H106" s="20" t="n"/>
      <c r="I106" s="20" t="n"/>
      <c r="J106" s="20">
        <f>IFERROR(INDEX('품목 목록'!$B$6:$B$80,MATCH(I106,'품목 목록'!$A$6:$A$80,0)),"")</f>
        <v/>
      </c>
      <c r="K106" s="21" t="n"/>
      <c r="L106" s="21">
        <f>IFERROR(INDEX('품목 목록'!$E$6:$E$80,MATCH(I106,'품목 목록'!$A$6:$A$80,0)),"")</f>
        <v/>
      </c>
      <c r="M106" s="21">
        <f>IF(OR(K106="",L106=""),"",K106*L106)</f>
        <v/>
      </c>
      <c r="N106" s="20" t="n"/>
      <c r="O106" s="20" t="n"/>
      <c r="P106" s="22" t="n"/>
      <c r="Q106" s="20" t="n"/>
      <c r="R106" s="20" t="n"/>
      <c r="S106" s="20" t="n"/>
      <c r="T106" s="20">
        <f>IF(B106="","",IF(AND(O106&lt;&gt;"출고완료",P106&lt;TODAY()),"지연",IF(AND(O106&lt;&gt;"출고완료",P106=TODAY()),"오늘출고","정상")))</f>
        <v/>
      </c>
      <c r="U106" s="20" t="n"/>
    </row>
    <row r="107">
      <c r="A107" s="22" t="n"/>
      <c r="B107" s="20" t="n"/>
      <c r="C107" s="20" t="n"/>
      <c r="D107" s="20" t="n"/>
      <c r="E107" s="20">
        <f>IFERROR(INDEX('거래처 목록'!$B$6:$B$60,MATCH(D107,'거래처 목록'!$A$6:$A$60,0)),"")</f>
        <v/>
      </c>
      <c r="F107" s="20" t="n"/>
      <c r="G107" s="20" t="n"/>
      <c r="H107" s="20" t="n"/>
      <c r="I107" s="20" t="n"/>
      <c r="J107" s="20">
        <f>IFERROR(INDEX('품목 목록'!$B$6:$B$80,MATCH(I107,'품목 목록'!$A$6:$A$80,0)),"")</f>
        <v/>
      </c>
      <c r="K107" s="21" t="n"/>
      <c r="L107" s="21">
        <f>IFERROR(INDEX('품목 목록'!$E$6:$E$80,MATCH(I107,'품목 목록'!$A$6:$A$80,0)),"")</f>
        <v/>
      </c>
      <c r="M107" s="21">
        <f>IF(OR(K107="",L107=""),"",K107*L107)</f>
        <v/>
      </c>
      <c r="N107" s="20" t="n"/>
      <c r="O107" s="20" t="n"/>
      <c r="P107" s="22" t="n"/>
      <c r="Q107" s="20" t="n"/>
      <c r="R107" s="20" t="n"/>
      <c r="S107" s="20" t="n"/>
      <c r="T107" s="20">
        <f>IF(B107="","",IF(AND(O107&lt;&gt;"출고완료",P107&lt;TODAY()),"지연",IF(AND(O107&lt;&gt;"출고완료",P107=TODAY()),"오늘출고","정상")))</f>
        <v/>
      </c>
      <c r="U107" s="20" t="n"/>
    </row>
    <row r="108">
      <c r="A108" s="22" t="n"/>
      <c r="B108" s="20" t="n"/>
      <c r="C108" s="20" t="n"/>
      <c r="D108" s="20" t="n"/>
      <c r="E108" s="20">
        <f>IFERROR(INDEX('거래처 목록'!$B$6:$B$60,MATCH(D108,'거래처 목록'!$A$6:$A$60,0)),"")</f>
        <v/>
      </c>
      <c r="F108" s="20" t="n"/>
      <c r="G108" s="20" t="n"/>
      <c r="H108" s="20" t="n"/>
      <c r="I108" s="20" t="n"/>
      <c r="J108" s="20">
        <f>IFERROR(INDEX('품목 목록'!$B$6:$B$80,MATCH(I108,'품목 목록'!$A$6:$A$80,0)),"")</f>
        <v/>
      </c>
      <c r="K108" s="21" t="n"/>
      <c r="L108" s="21">
        <f>IFERROR(INDEX('품목 목록'!$E$6:$E$80,MATCH(I108,'품목 목록'!$A$6:$A$80,0)),"")</f>
        <v/>
      </c>
      <c r="M108" s="21">
        <f>IF(OR(K108="",L108=""),"",K108*L108)</f>
        <v/>
      </c>
      <c r="N108" s="20" t="n"/>
      <c r="O108" s="20" t="n"/>
      <c r="P108" s="22" t="n"/>
      <c r="Q108" s="20" t="n"/>
      <c r="R108" s="20" t="n"/>
      <c r="S108" s="20" t="n"/>
      <c r="T108" s="20">
        <f>IF(B108="","",IF(AND(O108&lt;&gt;"출고완료",P108&lt;TODAY()),"지연",IF(AND(O108&lt;&gt;"출고완료",P108=TODAY()),"오늘출고","정상")))</f>
        <v/>
      </c>
      <c r="U108" s="20" t="n"/>
    </row>
    <row r="109">
      <c r="A109" s="22" t="n"/>
      <c r="B109" s="20" t="n"/>
      <c r="C109" s="20" t="n"/>
      <c r="D109" s="20" t="n"/>
      <c r="E109" s="20">
        <f>IFERROR(INDEX('거래처 목록'!$B$6:$B$60,MATCH(D109,'거래처 목록'!$A$6:$A$60,0)),"")</f>
        <v/>
      </c>
      <c r="F109" s="20" t="n"/>
      <c r="G109" s="20" t="n"/>
      <c r="H109" s="20" t="n"/>
      <c r="I109" s="20" t="n"/>
      <c r="J109" s="20">
        <f>IFERROR(INDEX('품목 목록'!$B$6:$B$80,MATCH(I109,'품목 목록'!$A$6:$A$80,0)),"")</f>
        <v/>
      </c>
      <c r="K109" s="21" t="n"/>
      <c r="L109" s="21">
        <f>IFERROR(INDEX('품목 목록'!$E$6:$E$80,MATCH(I109,'품목 목록'!$A$6:$A$80,0)),"")</f>
        <v/>
      </c>
      <c r="M109" s="21">
        <f>IF(OR(K109="",L109=""),"",K109*L109)</f>
        <v/>
      </c>
      <c r="N109" s="20" t="n"/>
      <c r="O109" s="20" t="n"/>
      <c r="P109" s="22" t="n"/>
      <c r="Q109" s="20" t="n"/>
      <c r="R109" s="20" t="n"/>
      <c r="S109" s="20" t="n"/>
      <c r="T109" s="20">
        <f>IF(B109="","",IF(AND(O109&lt;&gt;"출고완료",P109&lt;TODAY()),"지연",IF(AND(O109&lt;&gt;"출고완료",P109=TODAY()),"오늘출고","정상")))</f>
        <v/>
      </c>
      <c r="U109" s="20" t="n"/>
    </row>
    <row r="110">
      <c r="A110" s="22" t="n"/>
      <c r="B110" s="20" t="n"/>
      <c r="C110" s="20" t="n"/>
      <c r="D110" s="20" t="n"/>
      <c r="E110" s="20">
        <f>IFERROR(INDEX('거래처 목록'!$B$6:$B$60,MATCH(D110,'거래처 목록'!$A$6:$A$60,0)),"")</f>
        <v/>
      </c>
      <c r="F110" s="20" t="n"/>
      <c r="G110" s="20" t="n"/>
      <c r="H110" s="20" t="n"/>
      <c r="I110" s="20" t="n"/>
      <c r="J110" s="20">
        <f>IFERROR(INDEX('품목 목록'!$B$6:$B$80,MATCH(I110,'품목 목록'!$A$6:$A$80,0)),"")</f>
        <v/>
      </c>
      <c r="K110" s="21" t="n"/>
      <c r="L110" s="21">
        <f>IFERROR(INDEX('품목 목록'!$E$6:$E$80,MATCH(I110,'품목 목록'!$A$6:$A$80,0)),"")</f>
        <v/>
      </c>
      <c r="M110" s="21">
        <f>IF(OR(K110="",L110=""),"",K110*L110)</f>
        <v/>
      </c>
      <c r="N110" s="20" t="n"/>
      <c r="O110" s="20" t="n"/>
      <c r="P110" s="22" t="n"/>
      <c r="Q110" s="20" t="n"/>
      <c r="R110" s="20" t="n"/>
      <c r="S110" s="20" t="n"/>
      <c r="T110" s="20">
        <f>IF(B110="","",IF(AND(O110&lt;&gt;"출고완료",P110&lt;TODAY()),"지연",IF(AND(O110&lt;&gt;"출고완료",P110=TODAY()),"오늘출고","정상")))</f>
        <v/>
      </c>
      <c r="U110" s="20" t="n"/>
    </row>
    <row r="111">
      <c r="A111" s="22" t="n"/>
      <c r="B111" s="20" t="n"/>
      <c r="C111" s="20" t="n"/>
      <c r="D111" s="20" t="n"/>
      <c r="E111" s="20">
        <f>IFERROR(INDEX('거래처 목록'!$B$6:$B$60,MATCH(D111,'거래처 목록'!$A$6:$A$60,0)),"")</f>
        <v/>
      </c>
      <c r="F111" s="20" t="n"/>
      <c r="G111" s="20" t="n"/>
      <c r="H111" s="20" t="n"/>
      <c r="I111" s="20" t="n"/>
      <c r="J111" s="20">
        <f>IFERROR(INDEX('품목 목록'!$B$6:$B$80,MATCH(I111,'품목 목록'!$A$6:$A$80,0)),"")</f>
        <v/>
      </c>
      <c r="K111" s="21" t="n"/>
      <c r="L111" s="21">
        <f>IFERROR(INDEX('품목 목록'!$E$6:$E$80,MATCH(I111,'품목 목록'!$A$6:$A$80,0)),"")</f>
        <v/>
      </c>
      <c r="M111" s="21">
        <f>IF(OR(K111="",L111=""),"",K111*L111)</f>
        <v/>
      </c>
      <c r="N111" s="20" t="n"/>
      <c r="O111" s="20" t="n"/>
      <c r="P111" s="22" t="n"/>
      <c r="Q111" s="20" t="n"/>
      <c r="R111" s="20" t="n"/>
      <c r="S111" s="20" t="n"/>
      <c r="T111" s="20">
        <f>IF(B111="","",IF(AND(O111&lt;&gt;"출고완료",P111&lt;TODAY()),"지연",IF(AND(O111&lt;&gt;"출고완료",P111=TODAY()),"오늘출고","정상")))</f>
        <v/>
      </c>
      <c r="U111" s="20" t="n"/>
    </row>
    <row r="112">
      <c r="A112" s="22" t="n"/>
      <c r="B112" s="20" t="n"/>
      <c r="C112" s="20" t="n"/>
      <c r="D112" s="20" t="n"/>
      <c r="E112" s="20">
        <f>IFERROR(INDEX('거래처 목록'!$B$6:$B$60,MATCH(D112,'거래처 목록'!$A$6:$A$60,0)),"")</f>
        <v/>
      </c>
      <c r="F112" s="20" t="n"/>
      <c r="G112" s="20" t="n"/>
      <c r="H112" s="20" t="n"/>
      <c r="I112" s="20" t="n"/>
      <c r="J112" s="20">
        <f>IFERROR(INDEX('품목 목록'!$B$6:$B$80,MATCH(I112,'품목 목록'!$A$6:$A$80,0)),"")</f>
        <v/>
      </c>
      <c r="K112" s="21" t="n"/>
      <c r="L112" s="21">
        <f>IFERROR(INDEX('품목 목록'!$E$6:$E$80,MATCH(I112,'품목 목록'!$A$6:$A$80,0)),"")</f>
        <v/>
      </c>
      <c r="M112" s="21">
        <f>IF(OR(K112="",L112=""),"",K112*L112)</f>
        <v/>
      </c>
      <c r="N112" s="20" t="n"/>
      <c r="O112" s="20" t="n"/>
      <c r="P112" s="22" t="n"/>
      <c r="Q112" s="20" t="n"/>
      <c r="R112" s="20" t="n"/>
      <c r="S112" s="20" t="n"/>
      <c r="T112" s="20">
        <f>IF(B112="","",IF(AND(O112&lt;&gt;"출고완료",P112&lt;TODAY()),"지연",IF(AND(O112&lt;&gt;"출고완료",P112=TODAY()),"오늘출고","정상")))</f>
        <v/>
      </c>
      <c r="U112" s="20" t="n"/>
    </row>
    <row r="113">
      <c r="A113" s="22" t="n"/>
      <c r="B113" s="20" t="n"/>
      <c r="C113" s="20" t="n"/>
      <c r="D113" s="20" t="n"/>
      <c r="E113" s="20">
        <f>IFERROR(INDEX('거래처 목록'!$B$6:$B$60,MATCH(D113,'거래처 목록'!$A$6:$A$60,0)),"")</f>
        <v/>
      </c>
      <c r="F113" s="20" t="n"/>
      <c r="G113" s="20" t="n"/>
      <c r="H113" s="20" t="n"/>
      <c r="I113" s="20" t="n"/>
      <c r="J113" s="20">
        <f>IFERROR(INDEX('품목 목록'!$B$6:$B$80,MATCH(I113,'품목 목록'!$A$6:$A$80,0)),"")</f>
        <v/>
      </c>
      <c r="K113" s="21" t="n"/>
      <c r="L113" s="21">
        <f>IFERROR(INDEX('품목 목록'!$E$6:$E$80,MATCH(I113,'품목 목록'!$A$6:$A$80,0)),"")</f>
        <v/>
      </c>
      <c r="M113" s="21">
        <f>IF(OR(K113="",L113=""),"",K113*L113)</f>
        <v/>
      </c>
      <c r="N113" s="20" t="n"/>
      <c r="O113" s="20" t="n"/>
      <c r="P113" s="22" t="n"/>
      <c r="Q113" s="20" t="n"/>
      <c r="R113" s="20" t="n"/>
      <c r="S113" s="20" t="n"/>
      <c r="T113" s="20">
        <f>IF(B113="","",IF(AND(O113&lt;&gt;"출고완료",P113&lt;TODAY()),"지연",IF(AND(O113&lt;&gt;"출고완료",P113=TODAY()),"오늘출고","정상")))</f>
        <v/>
      </c>
      <c r="U113" s="20" t="n"/>
    </row>
    <row r="114">
      <c r="A114" s="22" t="n"/>
      <c r="B114" s="20" t="n"/>
      <c r="C114" s="20" t="n"/>
      <c r="D114" s="20" t="n"/>
      <c r="E114" s="20">
        <f>IFERROR(INDEX('거래처 목록'!$B$6:$B$60,MATCH(D114,'거래처 목록'!$A$6:$A$60,0)),"")</f>
        <v/>
      </c>
      <c r="F114" s="20" t="n"/>
      <c r="G114" s="20" t="n"/>
      <c r="H114" s="20" t="n"/>
      <c r="I114" s="20" t="n"/>
      <c r="J114" s="20">
        <f>IFERROR(INDEX('품목 목록'!$B$6:$B$80,MATCH(I114,'품목 목록'!$A$6:$A$80,0)),"")</f>
        <v/>
      </c>
      <c r="K114" s="21" t="n"/>
      <c r="L114" s="21">
        <f>IFERROR(INDEX('품목 목록'!$E$6:$E$80,MATCH(I114,'품목 목록'!$A$6:$A$80,0)),"")</f>
        <v/>
      </c>
      <c r="M114" s="21">
        <f>IF(OR(K114="",L114=""),"",K114*L114)</f>
        <v/>
      </c>
      <c r="N114" s="20" t="n"/>
      <c r="O114" s="20" t="n"/>
      <c r="P114" s="22" t="n"/>
      <c r="Q114" s="20" t="n"/>
      <c r="R114" s="20" t="n"/>
      <c r="S114" s="20" t="n"/>
      <c r="T114" s="20">
        <f>IF(B114="","",IF(AND(O114&lt;&gt;"출고완료",P114&lt;TODAY()),"지연",IF(AND(O114&lt;&gt;"출고완료",P114=TODAY()),"오늘출고","정상")))</f>
        <v/>
      </c>
      <c r="U114" s="20" t="n"/>
    </row>
    <row r="115">
      <c r="A115" s="22" t="n"/>
      <c r="B115" s="20" t="n"/>
      <c r="C115" s="20" t="n"/>
      <c r="D115" s="20" t="n"/>
      <c r="E115" s="20">
        <f>IFERROR(INDEX('거래처 목록'!$B$6:$B$60,MATCH(D115,'거래처 목록'!$A$6:$A$60,0)),"")</f>
        <v/>
      </c>
      <c r="F115" s="20" t="n"/>
      <c r="G115" s="20" t="n"/>
      <c r="H115" s="20" t="n"/>
      <c r="I115" s="20" t="n"/>
      <c r="J115" s="20">
        <f>IFERROR(INDEX('품목 목록'!$B$6:$B$80,MATCH(I115,'품목 목록'!$A$6:$A$80,0)),"")</f>
        <v/>
      </c>
      <c r="K115" s="21" t="n"/>
      <c r="L115" s="21">
        <f>IFERROR(INDEX('품목 목록'!$E$6:$E$80,MATCH(I115,'품목 목록'!$A$6:$A$80,0)),"")</f>
        <v/>
      </c>
      <c r="M115" s="21">
        <f>IF(OR(K115="",L115=""),"",K115*L115)</f>
        <v/>
      </c>
      <c r="N115" s="20" t="n"/>
      <c r="O115" s="20" t="n"/>
      <c r="P115" s="22" t="n"/>
      <c r="Q115" s="20" t="n"/>
      <c r="R115" s="20" t="n"/>
      <c r="S115" s="20" t="n"/>
      <c r="T115" s="20">
        <f>IF(B115="","",IF(AND(O115&lt;&gt;"출고완료",P115&lt;TODAY()),"지연",IF(AND(O115&lt;&gt;"출고완료",P115=TODAY()),"오늘출고","정상")))</f>
        <v/>
      </c>
      <c r="U115" s="20" t="n"/>
    </row>
    <row r="116">
      <c r="A116" s="22" t="n"/>
      <c r="B116" s="20" t="n"/>
      <c r="C116" s="20" t="n"/>
      <c r="D116" s="20" t="n"/>
      <c r="E116" s="20">
        <f>IFERROR(INDEX('거래처 목록'!$B$6:$B$60,MATCH(D116,'거래처 목록'!$A$6:$A$60,0)),"")</f>
        <v/>
      </c>
      <c r="F116" s="20" t="n"/>
      <c r="G116" s="20" t="n"/>
      <c r="H116" s="20" t="n"/>
      <c r="I116" s="20" t="n"/>
      <c r="J116" s="20">
        <f>IFERROR(INDEX('품목 목록'!$B$6:$B$80,MATCH(I116,'품목 목록'!$A$6:$A$80,0)),"")</f>
        <v/>
      </c>
      <c r="K116" s="21" t="n"/>
      <c r="L116" s="21">
        <f>IFERROR(INDEX('품목 목록'!$E$6:$E$80,MATCH(I116,'품목 목록'!$A$6:$A$80,0)),"")</f>
        <v/>
      </c>
      <c r="M116" s="21">
        <f>IF(OR(K116="",L116=""),"",K116*L116)</f>
        <v/>
      </c>
      <c r="N116" s="20" t="n"/>
      <c r="O116" s="20" t="n"/>
      <c r="P116" s="22" t="n"/>
      <c r="Q116" s="20" t="n"/>
      <c r="R116" s="20" t="n"/>
      <c r="S116" s="20" t="n"/>
      <c r="T116" s="20">
        <f>IF(B116="","",IF(AND(O116&lt;&gt;"출고완료",P116&lt;TODAY()),"지연",IF(AND(O116&lt;&gt;"출고완료",P116=TODAY()),"오늘출고","정상")))</f>
        <v/>
      </c>
      <c r="U116" s="20" t="n"/>
    </row>
    <row r="117">
      <c r="A117" s="22" t="n"/>
      <c r="B117" s="20" t="n"/>
      <c r="C117" s="20" t="n"/>
      <c r="D117" s="20" t="n"/>
      <c r="E117" s="20">
        <f>IFERROR(INDEX('거래처 목록'!$B$6:$B$60,MATCH(D117,'거래처 목록'!$A$6:$A$60,0)),"")</f>
        <v/>
      </c>
      <c r="F117" s="20" t="n"/>
      <c r="G117" s="20" t="n"/>
      <c r="H117" s="20" t="n"/>
      <c r="I117" s="20" t="n"/>
      <c r="J117" s="20">
        <f>IFERROR(INDEX('품목 목록'!$B$6:$B$80,MATCH(I117,'품목 목록'!$A$6:$A$80,0)),"")</f>
        <v/>
      </c>
      <c r="K117" s="21" t="n"/>
      <c r="L117" s="21">
        <f>IFERROR(INDEX('품목 목록'!$E$6:$E$80,MATCH(I117,'품목 목록'!$A$6:$A$80,0)),"")</f>
        <v/>
      </c>
      <c r="M117" s="21">
        <f>IF(OR(K117="",L117=""),"",K117*L117)</f>
        <v/>
      </c>
      <c r="N117" s="20" t="n"/>
      <c r="O117" s="20" t="n"/>
      <c r="P117" s="22" t="n"/>
      <c r="Q117" s="20" t="n"/>
      <c r="R117" s="20" t="n"/>
      <c r="S117" s="20" t="n"/>
      <c r="T117" s="20">
        <f>IF(B117="","",IF(AND(O117&lt;&gt;"출고완료",P117&lt;TODAY()),"지연",IF(AND(O117&lt;&gt;"출고완료",P117=TODAY()),"오늘출고","정상")))</f>
        <v/>
      </c>
      <c r="U117" s="20" t="n"/>
    </row>
    <row r="118">
      <c r="A118" s="22" t="n"/>
      <c r="B118" s="20" t="n"/>
      <c r="C118" s="20" t="n"/>
      <c r="D118" s="20" t="n"/>
      <c r="E118" s="20">
        <f>IFERROR(INDEX('거래처 목록'!$B$6:$B$60,MATCH(D118,'거래처 목록'!$A$6:$A$60,0)),"")</f>
        <v/>
      </c>
      <c r="F118" s="20" t="n"/>
      <c r="G118" s="20" t="n"/>
      <c r="H118" s="20" t="n"/>
      <c r="I118" s="20" t="n"/>
      <c r="J118" s="20">
        <f>IFERROR(INDEX('품목 목록'!$B$6:$B$80,MATCH(I118,'품목 목록'!$A$6:$A$80,0)),"")</f>
        <v/>
      </c>
      <c r="K118" s="21" t="n"/>
      <c r="L118" s="21">
        <f>IFERROR(INDEX('품목 목록'!$E$6:$E$80,MATCH(I118,'품목 목록'!$A$6:$A$80,0)),"")</f>
        <v/>
      </c>
      <c r="M118" s="21">
        <f>IF(OR(K118="",L118=""),"",K118*L118)</f>
        <v/>
      </c>
      <c r="N118" s="20" t="n"/>
      <c r="O118" s="20" t="n"/>
      <c r="P118" s="22" t="n"/>
      <c r="Q118" s="20" t="n"/>
      <c r="R118" s="20" t="n"/>
      <c r="S118" s="20" t="n"/>
      <c r="T118" s="20">
        <f>IF(B118="","",IF(AND(O118&lt;&gt;"출고완료",P118&lt;TODAY()),"지연",IF(AND(O118&lt;&gt;"출고완료",P118=TODAY()),"오늘출고","정상")))</f>
        <v/>
      </c>
      <c r="U118" s="20" t="n"/>
    </row>
    <row r="119">
      <c r="A119" s="22" t="n"/>
      <c r="B119" s="20" t="n"/>
      <c r="C119" s="20" t="n"/>
      <c r="D119" s="20" t="n"/>
      <c r="E119" s="20">
        <f>IFERROR(INDEX('거래처 목록'!$B$6:$B$60,MATCH(D119,'거래처 목록'!$A$6:$A$60,0)),"")</f>
        <v/>
      </c>
      <c r="F119" s="20" t="n"/>
      <c r="G119" s="20" t="n"/>
      <c r="H119" s="20" t="n"/>
      <c r="I119" s="20" t="n"/>
      <c r="J119" s="20">
        <f>IFERROR(INDEX('품목 목록'!$B$6:$B$80,MATCH(I119,'품목 목록'!$A$6:$A$80,0)),"")</f>
        <v/>
      </c>
      <c r="K119" s="21" t="n"/>
      <c r="L119" s="21">
        <f>IFERROR(INDEX('품목 목록'!$E$6:$E$80,MATCH(I119,'품목 목록'!$A$6:$A$80,0)),"")</f>
        <v/>
      </c>
      <c r="M119" s="21">
        <f>IF(OR(K119="",L119=""),"",K119*L119)</f>
        <v/>
      </c>
      <c r="N119" s="20" t="n"/>
      <c r="O119" s="20" t="n"/>
      <c r="P119" s="22" t="n"/>
      <c r="Q119" s="20" t="n"/>
      <c r="R119" s="20" t="n"/>
      <c r="S119" s="20" t="n"/>
      <c r="T119" s="20">
        <f>IF(B119="","",IF(AND(O119&lt;&gt;"출고완료",P119&lt;TODAY()),"지연",IF(AND(O119&lt;&gt;"출고완료",P119=TODAY()),"오늘출고","정상")))</f>
        <v/>
      </c>
      <c r="U119" s="20" t="n"/>
    </row>
    <row r="120">
      <c r="A120" s="22" t="n"/>
      <c r="B120" s="20" t="n"/>
      <c r="C120" s="20" t="n"/>
      <c r="D120" s="20" t="n"/>
      <c r="E120" s="20">
        <f>IFERROR(INDEX('거래처 목록'!$B$6:$B$60,MATCH(D120,'거래처 목록'!$A$6:$A$60,0)),"")</f>
        <v/>
      </c>
      <c r="F120" s="20" t="n"/>
      <c r="G120" s="20" t="n"/>
      <c r="H120" s="20" t="n"/>
      <c r="I120" s="20" t="n"/>
      <c r="J120" s="20">
        <f>IFERROR(INDEX('품목 목록'!$B$6:$B$80,MATCH(I120,'품목 목록'!$A$6:$A$80,0)),"")</f>
        <v/>
      </c>
      <c r="K120" s="21" t="n"/>
      <c r="L120" s="21">
        <f>IFERROR(INDEX('품목 목록'!$E$6:$E$80,MATCH(I120,'품목 목록'!$A$6:$A$80,0)),"")</f>
        <v/>
      </c>
      <c r="M120" s="21">
        <f>IF(OR(K120="",L120=""),"",K120*L120)</f>
        <v/>
      </c>
      <c r="N120" s="20" t="n"/>
      <c r="O120" s="20" t="n"/>
      <c r="P120" s="22" t="n"/>
      <c r="Q120" s="20" t="n"/>
      <c r="R120" s="20" t="n"/>
      <c r="S120" s="20" t="n"/>
      <c r="T120" s="20">
        <f>IF(B120="","",IF(AND(O120&lt;&gt;"출고완료",P120&lt;TODAY()),"지연",IF(AND(O120&lt;&gt;"출고완료",P120=TODAY()),"오늘출고","정상")))</f>
        <v/>
      </c>
      <c r="U120" s="20" t="n"/>
    </row>
    <row r="121">
      <c r="A121" s="22" t="n"/>
      <c r="B121" s="20" t="n"/>
      <c r="C121" s="20" t="n"/>
      <c r="D121" s="20" t="n"/>
      <c r="E121" s="20">
        <f>IFERROR(INDEX('거래처 목록'!$B$6:$B$60,MATCH(D121,'거래처 목록'!$A$6:$A$60,0)),"")</f>
        <v/>
      </c>
      <c r="F121" s="20" t="n"/>
      <c r="G121" s="20" t="n"/>
      <c r="H121" s="20" t="n"/>
      <c r="I121" s="20" t="n"/>
      <c r="J121" s="20">
        <f>IFERROR(INDEX('품목 목록'!$B$6:$B$80,MATCH(I121,'품목 목록'!$A$6:$A$80,0)),"")</f>
        <v/>
      </c>
      <c r="K121" s="21" t="n"/>
      <c r="L121" s="21">
        <f>IFERROR(INDEX('품목 목록'!$E$6:$E$80,MATCH(I121,'품목 목록'!$A$6:$A$80,0)),"")</f>
        <v/>
      </c>
      <c r="M121" s="21">
        <f>IF(OR(K121="",L121=""),"",K121*L121)</f>
        <v/>
      </c>
      <c r="N121" s="20" t="n"/>
      <c r="O121" s="20" t="n"/>
      <c r="P121" s="22" t="n"/>
      <c r="Q121" s="20" t="n"/>
      <c r="R121" s="20" t="n"/>
      <c r="S121" s="20" t="n"/>
      <c r="T121" s="20">
        <f>IF(B121="","",IF(AND(O121&lt;&gt;"출고완료",P121&lt;TODAY()),"지연",IF(AND(O121&lt;&gt;"출고완료",P121=TODAY()),"오늘출고","정상")))</f>
        <v/>
      </c>
      <c r="U121" s="20" t="n"/>
    </row>
    <row r="122">
      <c r="A122" s="22" t="n"/>
      <c r="B122" s="20" t="n"/>
      <c r="C122" s="20" t="n"/>
      <c r="D122" s="20" t="n"/>
      <c r="E122" s="20">
        <f>IFERROR(INDEX('거래처 목록'!$B$6:$B$60,MATCH(D122,'거래처 목록'!$A$6:$A$60,0)),"")</f>
        <v/>
      </c>
      <c r="F122" s="20" t="n"/>
      <c r="G122" s="20" t="n"/>
      <c r="H122" s="20" t="n"/>
      <c r="I122" s="20" t="n"/>
      <c r="J122" s="20">
        <f>IFERROR(INDEX('품목 목록'!$B$6:$B$80,MATCH(I122,'품목 목록'!$A$6:$A$80,0)),"")</f>
        <v/>
      </c>
      <c r="K122" s="21" t="n"/>
      <c r="L122" s="21">
        <f>IFERROR(INDEX('품목 목록'!$E$6:$E$80,MATCH(I122,'품목 목록'!$A$6:$A$80,0)),"")</f>
        <v/>
      </c>
      <c r="M122" s="21">
        <f>IF(OR(K122="",L122=""),"",K122*L122)</f>
        <v/>
      </c>
      <c r="N122" s="20" t="n"/>
      <c r="O122" s="20" t="n"/>
      <c r="P122" s="22" t="n"/>
      <c r="Q122" s="20" t="n"/>
      <c r="R122" s="20" t="n"/>
      <c r="S122" s="20" t="n"/>
      <c r="T122" s="20">
        <f>IF(B122="","",IF(AND(O122&lt;&gt;"출고완료",P122&lt;TODAY()),"지연",IF(AND(O122&lt;&gt;"출고완료",P122=TODAY()),"오늘출고","정상")))</f>
        <v/>
      </c>
      <c r="U122" s="20" t="n"/>
    </row>
    <row r="123">
      <c r="A123" s="22" t="n"/>
      <c r="B123" s="20" t="n"/>
      <c r="C123" s="20" t="n"/>
      <c r="D123" s="20" t="n"/>
      <c r="E123" s="20">
        <f>IFERROR(INDEX('거래처 목록'!$B$6:$B$60,MATCH(D123,'거래처 목록'!$A$6:$A$60,0)),"")</f>
        <v/>
      </c>
      <c r="F123" s="20" t="n"/>
      <c r="G123" s="20" t="n"/>
      <c r="H123" s="20" t="n"/>
      <c r="I123" s="20" t="n"/>
      <c r="J123" s="20">
        <f>IFERROR(INDEX('품목 목록'!$B$6:$B$80,MATCH(I123,'품목 목록'!$A$6:$A$80,0)),"")</f>
        <v/>
      </c>
      <c r="K123" s="21" t="n"/>
      <c r="L123" s="21">
        <f>IFERROR(INDEX('품목 목록'!$E$6:$E$80,MATCH(I123,'품목 목록'!$A$6:$A$80,0)),"")</f>
        <v/>
      </c>
      <c r="M123" s="21">
        <f>IF(OR(K123="",L123=""),"",K123*L123)</f>
        <v/>
      </c>
      <c r="N123" s="20" t="n"/>
      <c r="O123" s="20" t="n"/>
      <c r="P123" s="22" t="n"/>
      <c r="Q123" s="20" t="n"/>
      <c r="R123" s="20" t="n"/>
      <c r="S123" s="20" t="n"/>
      <c r="T123" s="20">
        <f>IF(B123="","",IF(AND(O123&lt;&gt;"출고완료",P123&lt;TODAY()),"지연",IF(AND(O123&lt;&gt;"출고완료",P123=TODAY()),"오늘출고","정상")))</f>
        <v/>
      </c>
      <c r="U123" s="20" t="n"/>
    </row>
    <row r="124">
      <c r="A124" s="22" t="n"/>
      <c r="B124" s="20" t="n"/>
      <c r="C124" s="20" t="n"/>
      <c r="D124" s="20" t="n"/>
      <c r="E124" s="20">
        <f>IFERROR(INDEX('거래처 목록'!$B$6:$B$60,MATCH(D124,'거래처 목록'!$A$6:$A$60,0)),"")</f>
        <v/>
      </c>
      <c r="F124" s="20" t="n"/>
      <c r="G124" s="20" t="n"/>
      <c r="H124" s="20" t="n"/>
      <c r="I124" s="20" t="n"/>
      <c r="J124" s="20">
        <f>IFERROR(INDEX('품목 목록'!$B$6:$B$80,MATCH(I124,'품목 목록'!$A$6:$A$80,0)),"")</f>
        <v/>
      </c>
      <c r="K124" s="21" t="n"/>
      <c r="L124" s="21">
        <f>IFERROR(INDEX('품목 목록'!$E$6:$E$80,MATCH(I124,'품목 목록'!$A$6:$A$80,0)),"")</f>
        <v/>
      </c>
      <c r="M124" s="21">
        <f>IF(OR(K124="",L124=""),"",K124*L124)</f>
        <v/>
      </c>
      <c r="N124" s="20" t="n"/>
      <c r="O124" s="20" t="n"/>
      <c r="P124" s="22" t="n"/>
      <c r="Q124" s="20" t="n"/>
      <c r="R124" s="20" t="n"/>
      <c r="S124" s="20" t="n"/>
      <c r="T124" s="20">
        <f>IF(B124="","",IF(AND(O124&lt;&gt;"출고완료",P124&lt;TODAY()),"지연",IF(AND(O124&lt;&gt;"출고완료",P124=TODAY()),"오늘출고","정상")))</f>
        <v/>
      </c>
      <c r="U124" s="20" t="n"/>
    </row>
    <row r="125">
      <c r="A125" s="22" t="n"/>
      <c r="B125" s="20" t="n"/>
      <c r="C125" s="20" t="n"/>
      <c r="D125" s="20" t="n"/>
      <c r="E125" s="20">
        <f>IFERROR(INDEX('거래처 목록'!$B$6:$B$60,MATCH(D125,'거래처 목록'!$A$6:$A$60,0)),"")</f>
        <v/>
      </c>
      <c r="F125" s="20" t="n"/>
      <c r="G125" s="20" t="n"/>
      <c r="H125" s="20" t="n"/>
      <c r="I125" s="20" t="n"/>
      <c r="J125" s="20">
        <f>IFERROR(INDEX('품목 목록'!$B$6:$B$80,MATCH(I125,'품목 목록'!$A$6:$A$80,0)),"")</f>
        <v/>
      </c>
      <c r="K125" s="21" t="n"/>
      <c r="L125" s="21">
        <f>IFERROR(INDEX('품목 목록'!$E$6:$E$80,MATCH(I125,'품목 목록'!$A$6:$A$80,0)),"")</f>
        <v/>
      </c>
      <c r="M125" s="21">
        <f>IF(OR(K125="",L125=""),"",K125*L125)</f>
        <v/>
      </c>
      <c r="N125" s="20" t="n"/>
      <c r="O125" s="20" t="n"/>
      <c r="P125" s="22" t="n"/>
      <c r="Q125" s="20" t="n"/>
      <c r="R125" s="20" t="n"/>
      <c r="S125" s="20" t="n"/>
      <c r="T125" s="20">
        <f>IF(B125="","",IF(AND(O125&lt;&gt;"출고완료",P125&lt;TODAY()),"지연",IF(AND(O125&lt;&gt;"출고완료",P125=TODAY()),"오늘출고","정상")))</f>
        <v/>
      </c>
      <c r="U125" s="20" t="n"/>
    </row>
    <row r="126">
      <c r="A126" s="22" t="n"/>
      <c r="B126" s="20" t="n"/>
      <c r="C126" s="20" t="n"/>
      <c r="D126" s="20" t="n"/>
      <c r="E126" s="20">
        <f>IFERROR(INDEX('거래처 목록'!$B$6:$B$60,MATCH(D126,'거래처 목록'!$A$6:$A$60,0)),"")</f>
        <v/>
      </c>
      <c r="F126" s="20" t="n"/>
      <c r="G126" s="20" t="n"/>
      <c r="H126" s="20" t="n"/>
      <c r="I126" s="20" t="n"/>
      <c r="J126" s="20">
        <f>IFERROR(INDEX('품목 목록'!$B$6:$B$80,MATCH(I126,'품목 목록'!$A$6:$A$80,0)),"")</f>
        <v/>
      </c>
      <c r="K126" s="21" t="n"/>
      <c r="L126" s="21">
        <f>IFERROR(INDEX('품목 목록'!$E$6:$E$80,MATCH(I126,'품목 목록'!$A$6:$A$80,0)),"")</f>
        <v/>
      </c>
      <c r="M126" s="21">
        <f>IF(OR(K126="",L126=""),"",K126*L126)</f>
        <v/>
      </c>
      <c r="N126" s="20" t="n"/>
      <c r="O126" s="20" t="n"/>
      <c r="P126" s="22" t="n"/>
      <c r="Q126" s="20" t="n"/>
      <c r="R126" s="20" t="n"/>
      <c r="S126" s="20" t="n"/>
      <c r="T126" s="20">
        <f>IF(B126="","",IF(AND(O126&lt;&gt;"출고완료",P126&lt;TODAY()),"지연",IF(AND(O126&lt;&gt;"출고완료",P126=TODAY()),"오늘출고","정상")))</f>
        <v/>
      </c>
      <c r="U126" s="20" t="n"/>
    </row>
    <row r="127">
      <c r="A127" s="22" t="n"/>
      <c r="B127" s="20" t="n"/>
      <c r="C127" s="20" t="n"/>
      <c r="D127" s="20" t="n"/>
      <c r="E127" s="20">
        <f>IFERROR(INDEX('거래처 목록'!$B$6:$B$60,MATCH(D127,'거래처 목록'!$A$6:$A$60,0)),"")</f>
        <v/>
      </c>
      <c r="F127" s="20" t="n"/>
      <c r="G127" s="20" t="n"/>
      <c r="H127" s="20" t="n"/>
      <c r="I127" s="20" t="n"/>
      <c r="J127" s="20">
        <f>IFERROR(INDEX('품목 목록'!$B$6:$B$80,MATCH(I127,'품목 목록'!$A$6:$A$80,0)),"")</f>
        <v/>
      </c>
      <c r="K127" s="21" t="n"/>
      <c r="L127" s="21">
        <f>IFERROR(INDEX('품목 목록'!$E$6:$E$80,MATCH(I127,'품목 목록'!$A$6:$A$80,0)),"")</f>
        <v/>
      </c>
      <c r="M127" s="21">
        <f>IF(OR(K127="",L127=""),"",K127*L127)</f>
        <v/>
      </c>
      <c r="N127" s="20" t="n"/>
      <c r="O127" s="20" t="n"/>
      <c r="P127" s="22" t="n"/>
      <c r="Q127" s="20" t="n"/>
      <c r="R127" s="20" t="n"/>
      <c r="S127" s="20" t="n"/>
      <c r="T127" s="20">
        <f>IF(B127="","",IF(AND(O127&lt;&gt;"출고완료",P127&lt;TODAY()),"지연",IF(AND(O127&lt;&gt;"출고완료",P127=TODAY()),"오늘출고","정상")))</f>
        <v/>
      </c>
      <c r="U127" s="20" t="n"/>
    </row>
    <row r="128">
      <c r="A128" s="22" t="n"/>
      <c r="B128" s="20" t="n"/>
      <c r="C128" s="20" t="n"/>
      <c r="D128" s="20" t="n"/>
      <c r="E128" s="20">
        <f>IFERROR(INDEX('거래처 목록'!$B$6:$B$60,MATCH(D128,'거래처 목록'!$A$6:$A$60,0)),"")</f>
        <v/>
      </c>
      <c r="F128" s="20" t="n"/>
      <c r="G128" s="20" t="n"/>
      <c r="H128" s="20" t="n"/>
      <c r="I128" s="20" t="n"/>
      <c r="J128" s="20">
        <f>IFERROR(INDEX('품목 목록'!$B$6:$B$80,MATCH(I128,'품목 목록'!$A$6:$A$80,0)),"")</f>
        <v/>
      </c>
      <c r="K128" s="21" t="n"/>
      <c r="L128" s="21">
        <f>IFERROR(INDEX('품목 목록'!$E$6:$E$80,MATCH(I128,'품목 목록'!$A$6:$A$80,0)),"")</f>
        <v/>
      </c>
      <c r="M128" s="21">
        <f>IF(OR(K128="",L128=""),"",K128*L128)</f>
        <v/>
      </c>
      <c r="N128" s="20" t="n"/>
      <c r="O128" s="20" t="n"/>
      <c r="P128" s="22" t="n"/>
      <c r="Q128" s="20" t="n"/>
      <c r="R128" s="20" t="n"/>
      <c r="S128" s="20" t="n"/>
      <c r="T128" s="20">
        <f>IF(B128="","",IF(AND(O128&lt;&gt;"출고완료",P128&lt;TODAY()),"지연",IF(AND(O128&lt;&gt;"출고완료",P128=TODAY()),"오늘출고","정상")))</f>
        <v/>
      </c>
      <c r="U128" s="20" t="n"/>
    </row>
    <row r="129">
      <c r="A129" s="22" t="n"/>
      <c r="B129" s="20" t="n"/>
      <c r="C129" s="20" t="n"/>
      <c r="D129" s="20" t="n"/>
      <c r="E129" s="20">
        <f>IFERROR(INDEX('거래처 목록'!$B$6:$B$60,MATCH(D129,'거래처 목록'!$A$6:$A$60,0)),"")</f>
        <v/>
      </c>
      <c r="F129" s="20" t="n"/>
      <c r="G129" s="20" t="n"/>
      <c r="H129" s="20" t="n"/>
      <c r="I129" s="20" t="n"/>
      <c r="J129" s="20">
        <f>IFERROR(INDEX('품목 목록'!$B$6:$B$80,MATCH(I129,'품목 목록'!$A$6:$A$80,0)),"")</f>
        <v/>
      </c>
      <c r="K129" s="21" t="n"/>
      <c r="L129" s="21">
        <f>IFERROR(INDEX('품목 목록'!$E$6:$E$80,MATCH(I129,'품목 목록'!$A$6:$A$80,0)),"")</f>
        <v/>
      </c>
      <c r="M129" s="21">
        <f>IF(OR(K129="",L129=""),"",K129*L129)</f>
        <v/>
      </c>
      <c r="N129" s="20" t="n"/>
      <c r="O129" s="20" t="n"/>
      <c r="P129" s="22" t="n"/>
      <c r="Q129" s="20" t="n"/>
      <c r="R129" s="20" t="n"/>
      <c r="S129" s="20" t="n"/>
      <c r="T129" s="20">
        <f>IF(B129="","",IF(AND(O129&lt;&gt;"출고완료",P129&lt;TODAY()),"지연",IF(AND(O129&lt;&gt;"출고완료",P129=TODAY()),"오늘출고","정상")))</f>
        <v/>
      </c>
      <c r="U129" s="20" t="n"/>
    </row>
    <row r="130">
      <c r="A130" s="22" t="n"/>
      <c r="B130" s="20" t="n"/>
      <c r="C130" s="20" t="n"/>
      <c r="D130" s="20" t="n"/>
      <c r="E130" s="20">
        <f>IFERROR(INDEX('거래처 목록'!$B$6:$B$60,MATCH(D130,'거래처 목록'!$A$6:$A$60,0)),"")</f>
        <v/>
      </c>
      <c r="F130" s="20" t="n"/>
      <c r="G130" s="20" t="n"/>
      <c r="H130" s="20" t="n"/>
      <c r="I130" s="20" t="n"/>
      <c r="J130" s="20">
        <f>IFERROR(INDEX('품목 목록'!$B$6:$B$80,MATCH(I130,'품목 목록'!$A$6:$A$80,0)),"")</f>
        <v/>
      </c>
      <c r="K130" s="21" t="n"/>
      <c r="L130" s="21">
        <f>IFERROR(INDEX('품목 목록'!$E$6:$E$80,MATCH(I130,'품목 목록'!$A$6:$A$80,0)),"")</f>
        <v/>
      </c>
      <c r="M130" s="21">
        <f>IF(OR(K130="",L130=""),"",K130*L130)</f>
        <v/>
      </c>
      <c r="N130" s="20" t="n"/>
      <c r="O130" s="20" t="n"/>
      <c r="P130" s="22" t="n"/>
      <c r="Q130" s="20" t="n"/>
      <c r="R130" s="20" t="n"/>
      <c r="S130" s="20" t="n"/>
      <c r="T130" s="20">
        <f>IF(B130="","",IF(AND(O130&lt;&gt;"출고완료",P130&lt;TODAY()),"지연",IF(AND(O130&lt;&gt;"출고완료",P130=TODAY()),"오늘출고","정상")))</f>
        <v/>
      </c>
      <c r="U130" s="20" t="n"/>
    </row>
    <row r="131">
      <c r="A131" s="22" t="n"/>
      <c r="B131" s="20" t="n"/>
      <c r="C131" s="20" t="n"/>
      <c r="D131" s="20" t="n"/>
      <c r="E131" s="20">
        <f>IFERROR(INDEX('거래처 목록'!$B$6:$B$60,MATCH(D131,'거래처 목록'!$A$6:$A$60,0)),"")</f>
        <v/>
      </c>
      <c r="F131" s="20" t="n"/>
      <c r="G131" s="20" t="n"/>
      <c r="H131" s="20" t="n"/>
      <c r="I131" s="20" t="n"/>
      <c r="J131" s="20">
        <f>IFERROR(INDEX('품목 목록'!$B$6:$B$80,MATCH(I131,'품목 목록'!$A$6:$A$80,0)),"")</f>
        <v/>
      </c>
      <c r="K131" s="21" t="n"/>
      <c r="L131" s="21">
        <f>IFERROR(INDEX('품목 목록'!$E$6:$E$80,MATCH(I131,'품목 목록'!$A$6:$A$80,0)),"")</f>
        <v/>
      </c>
      <c r="M131" s="21">
        <f>IF(OR(K131="",L131=""),"",K131*L131)</f>
        <v/>
      </c>
      <c r="N131" s="20" t="n"/>
      <c r="O131" s="20" t="n"/>
      <c r="P131" s="22" t="n"/>
      <c r="Q131" s="20" t="n"/>
      <c r="R131" s="20" t="n"/>
      <c r="S131" s="20" t="n"/>
      <c r="T131" s="20">
        <f>IF(B131="","",IF(AND(O131&lt;&gt;"출고완료",P131&lt;TODAY()),"지연",IF(AND(O131&lt;&gt;"출고완료",P131=TODAY()),"오늘출고","정상")))</f>
        <v/>
      </c>
      <c r="U131" s="20" t="n"/>
    </row>
    <row r="132">
      <c r="A132" s="22" t="n"/>
      <c r="B132" s="20" t="n"/>
      <c r="C132" s="20" t="n"/>
      <c r="D132" s="20" t="n"/>
      <c r="E132" s="20">
        <f>IFERROR(INDEX('거래처 목록'!$B$6:$B$60,MATCH(D132,'거래처 목록'!$A$6:$A$60,0)),"")</f>
        <v/>
      </c>
      <c r="F132" s="20" t="n"/>
      <c r="G132" s="20" t="n"/>
      <c r="H132" s="20" t="n"/>
      <c r="I132" s="20" t="n"/>
      <c r="J132" s="20">
        <f>IFERROR(INDEX('품목 목록'!$B$6:$B$80,MATCH(I132,'품목 목록'!$A$6:$A$80,0)),"")</f>
        <v/>
      </c>
      <c r="K132" s="21" t="n"/>
      <c r="L132" s="21">
        <f>IFERROR(INDEX('품목 목록'!$E$6:$E$80,MATCH(I132,'품목 목록'!$A$6:$A$80,0)),"")</f>
        <v/>
      </c>
      <c r="M132" s="21">
        <f>IF(OR(K132="",L132=""),"",K132*L132)</f>
        <v/>
      </c>
      <c r="N132" s="20" t="n"/>
      <c r="O132" s="20" t="n"/>
      <c r="P132" s="22" t="n"/>
      <c r="Q132" s="20" t="n"/>
      <c r="R132" s="20" t="n"/>
      <c r="S132" s="20" t="n"/>
      <c r="T132" s="20">
        <f>IF(B132="","",IF(AND(O132&lt;&gt;"출고완료",P132&lt;TODAY()),"지연",IF(AND(O132&lt;&gt;"출고완료",P132=TODAY()),"오늘출고","정상")))</f>
        <v/>
      </c>
      <c r="U132" s="20" t="n"/>
    </row>
    <row r="133">
      <c r="A133" s="22" t="n"/>
      <c r="B133" s="20" t="n"/>
      <c r="C133" s="20" t="n"/>
      <c r="D133" s="20" t="n"/>
      <c r="E133" s="20">
        <f>IFERROR(INDEX('거래처 목록'!$B$6:$B$60,MATCH(D133,'거래처 목록'!$A$6:$A$60,0)),"")</f>
        <v/>
      </c>
      <c r="F133" s="20" t="n"/>
      <c r="G133" s="20" t="n"/>
      <c r="H133" s="20" t="n"/>
      <c r="I133" s="20" t="n"/>
      <c r="J133" s="20">
        <f>IFERROR(INDEX('품목 목록'!$B$6:$B$80,MATCH(I133,'품목 목록'!$A$6:$A$80,0)),"")</f>
        <v/>
      </c>
      <c r="K133" s="21" t="n"/>
      <c r="L133" s="21">
        <f>IFERROR(INDEX('품목 목록'!$E$6:$E$80,MATCH(I133,'품목 목록'!$A$6:$A$80,0)),"")</f>
        <v/>
      </c>
      <c r="M133" s="21">
        <f>IF(OR(K133="",L133=""),"",K133*L133)</f>
        <v/>
      </c>
      <c r="N133" s="20" t="n"/>
      <c r="O133" s="20" t="n"/>
      <c r="P133" s="22" t="n"/>
      <c r="Q133" s="20" t="n"/>
      <c r="R133" s="20" t="n"/>
      <c r="S133" s="20" t="n"/>
      <c r="T133" s="20">
        <f>IF(B133="","",IF(AND(O133&lt;&gt;"출고완료",P133&lt;TODAY()),"지연",IF(AND(O133&lt;&gt;"출고완료",P133=TODAY()),"오늘출고","정상")))</f>
        <v/>
      </c>
      <c r="U133" s="20" t="n"/>
    </row>
    <row r="134">
      <c r="A134" s="22" t="n"/>
      <c r="B134" s="20" t="n"/>
      <c r="C134" s="20" t="n"/>
      <c r="D134" s="20" t="n"/>
      <c r="E134" s="20">
        <f>IFERROR(INDEX('거래처 목록'!$B$6:$B$60,MATCH(D134,'거래처 목록'!$A$6:$A$60,0)),"")</f>
        <v/>
      </c>
      <c r="F134" s="20" t="n"/>
      <c r="G134" s="20" t="n"/>
      <c r="H134" s="20" t="n"/>
      <c r="I134" s="20" t="n"/>
      <c r="J134" s="20">
        <f>IFERROR(INDEX('품목 목록'!$B$6:$B$80,MATCH(I134,'품목 목록'!$A$6:$A$80,0)),"")</f>
        <v/>
      </c>
      <c r="K134" s="21" t="n"/>
      <c r="L134" s="21">
        <f>IFERROR(INDEX('품목 목록'!$E$6:$E$80,MATCH(I134,'품목 목록'!$A$6:$A$80,0)),"")</f>
        <v/>
      </c>
      <c r="M134" s="21">
        <f>IF(OR(K134="",L134=""),"",K134*L134)</f>
        <v/>
      </c>
      <c r="N134" s="20" t="n"/>
      <c r="O134" s="20" t="n"/>
      <c r="P134" s="22" t="n"/>
      <c r="Q134" s="20" t="n"/>
      <c r="R134" s="20" t="n"/>
      <c r="S134" s="20" t="n"/>
      <c r="T134" s="20">
        <f>IF(B134="","",IF(AND(O134&lt;&gt;"출고완료",P134&lt;TODAY()),"지연",IF(AND(O134&lt;&gt;"출고완료",P134=TODAY()),"오늘출고","정상")))</f>
        <v/>
      </c>
      <c r="U134" s="20" t="n"/>
    </row>
    <row r="135">
      <c r="A135" s="22" t="n"/>
      <c r="B135" s="20" t="n"/>
      <c r="C135" s="20" t="n"/>
      <c r="D135" s="20" t="n"/>
      <c r="E135" s="20">
        <f>IFERROR(INDEX('거래처 목록'!$B$6:$B$60,MATCH(D135,'거래처 목록'!$A$6:$A$60,0)),"")</f>
        <v/>
      </c>
      <c r="F135" s="20" t="n"/>
      <c r="G135" s="20" t="n"/>
      <c r="H135" s="20" t="n"/>
      <c r="I135" s="20" t="n"/>
      <c r="J135" s="20">
        <f>IFERROR(INDEX('품목 목록'!$B$6:$B$80,MATCH(I135,'품목 목록'!$A$6:$A$80,0)),"")</f>
        <v/>
      </c>
      <c r="K135" s="21" t="n"/>
      <c r="L135" s="21">
        <f>IFERROR(INDEX('품목 목록'!$E$6:$E$80,MATCH(I135,'품목 목록'!$A$6:$A$80,0)),"")</f>
        <v/>
      </c>
      <c r="M135" s="21">
        <f>IF(OR(K135="",L135=""),"",K135*L135)</f>
        <v/>
      </c>
      <c r="N135" s="20" t="n"/>
      <c r="O135" s="20" t="n"/>
      <c r="P135" s="22" t="n"/>
      <c r="Q135" s="20" t="n"/>
      <c r="R135" s="20" t="n"/>
      <c r="S135" s="20" t="n"/>
      <c r="T135" s="20">
        <f>IF(B135="","",IF(AND(O135&lt;&gt;"출고완료",P135&lt;TODAY()),"지연",IF(AND(O135&lt;&gt;"출고완료",P135=TODAY()),"오늘출고","정상")))</f>
        <v/>
      </c>
      <c r="U135" s="20" t="n"/>
    </row>
    <row r="136">
      <c r="A136" s="22" t="n"/>
      <c r="B136" s="20" t="n"/>
      <c r="C136" s="20" t="n"/>
      <c r="D136" s="20" t="n"/>
      <c r="E136" s="20">
        <f>IFERROR(INDEX('거래처 목록'!$B$6:$B$60,MATCH(D136,'거래처 목록'!$A$6:$A$60,0)),"")</f>
        <v/>
      </c>
      <c r="F136" s="20" t="n"/>
      <c r="G136" s="20" t="n"/>
      <c r="H136" s="20" t="n"/>
      <c r="I136" s="20" t="n"/>
      <c r="J136" s="20">
        <f>IFERROR(INDEX('품목 목록'!$B$6:$B$80,MATCH(I136,'품목 목록'!$A$6:$A$80,0)),"")</f>
        <v/>
      </c>
      <c r="K136" s="21" t="n"/>
      <c r="L136" s="21">
        <f>IFERROR(INDEX('품목 목록'!$E$6:$E$80,MATCH(I136,'품목 목록'!$A$6:$A$80,0)),"")</f>
        <v/>
      </c>
      <c r="M136" s="21">
        <f>IF(OR(K136="",L136=""),"",K136*L136)</f>
        <v/>
      </c>
      <c r="N136" s="20" t="n"/>
      <c r="O136" s="20" t="n"/>
      <c r="P136" s="22" t="n"/>
      <c r="Q136" s="20" t="n"/>
      <c r="R136" s="20" t="n"/>
      <c r="S136" s="20" t="n"/>
      <c r="T136" s="20">
        <f>IF(B136="","",IF(AND(O136&lt;&gt;"출고완료",P136&lt;TODAY()),"지연",IF(AND(O136&lt;&gt;"출고완료",P136=TODAY()),"오늘출고","정상")))</f>
        <v/>
      </c>
      <c r="U136" s="20" t="n"/>
    </row>
    <row r="137">
      <c r="A137" s="22" t="n"/>
      <c r="B137" s="20" t="n"/>
      <c r="C137" s="20" t="n"/>
      <c r="D137" s="20" t="n"/>
      <c r="E137" s="20">
        <f>IFERROR(INDEX('거래처 목록'!$B$6:$B$60,MATCH(D137,'거래처 목록'!$A$6:$A$60,0)),"")</f>
        <v/>
      </c>
      <c r="F137" s="20" t="n"/>
      <c r="G137" s="20" t="n"/>
      <c r="H137" s="20" t="n"/>
      <c r="I137" s="20" t="n"/>
      <c r="J137" s="20">
        <f>IFERROR(INDEX('품목 목록'!$B$6:$B$80,MATCH(I137,'품목 목록'!$A$6:$A$80,0)),"")</f>
        <v/>
      </c>
      <c r="K137" s="21" t="n"/>
      <c r="L137" s="21">
        <f>IFERROR(INDEX('품목 목록'!$E$6:$E$80,MATCH(I137,'품목 목록'!$A$6:$A$80,0)),"")</f>
        <v/>
      </c>
      <c r="M137" s="21">
        <f>IF(OR(K137="",L137=""),"",K137*L137)</f>
        <v/>
      </c>
      <c r="N137" s="20" t="n"/>
      <c r="O137" s="20" t="n"/>
      <c r="P137" s="22" t="n"/>
      <c r="Q137" s="20" t="n"/>
      <c r="R137" s="20" t="n"/>
      <c r="S137" s="20" t="n"/>
      <c r="T137" s="20">
        <f>IF(B137="","",IF(AND(O137&lt;&gt;"출고완료",P137&lt;TODAY()),"지연",IF(AND(O137&lt;&gt;"출고완료",P137=TODAY()),"오늘출고","정상")))</f>
        <v/>
      </c>
      <c r="U137" s="20" t="n"/>
    </row>
    <row r="138">
      <c r="A138" s="22" t="n"/>
      <c r="B138" s="20" t="n"/>
      <c r="C138" s="20" t="n"/>
      <c r="D138" s="20" t="n"/>
      <c r="E138" s="20">
        <f>IFERROR(INDEX('거래처 목록'!$B$6:$B$60,MATCH(D138,'거래처 목록'!$A$6:$A$60,0)),"")</f>
        <v/>
      </c>
      <c r="F138" s="20" t="n"/>
      <c r="G138" s="20" t="n"/>
      <c r="H138" s="20" t="n"/>
      <c r="I138" s="20" t="n"/>
      <c r="J138" s="20">
        <f>IFERROR(INDEX('품목 목록'!$B$6:$B$80,MATCH(I138,'품목 목록'!$A$6:$A$80,0)),"")</f>
        <v/>
      </c>
      <c r="K138" s="21" t="n"/>
      <c r="L138" s="21">
        <f>IFERROR(INDEX('품목 목록'!$E$6:$E$80,MATCH(I138,'품목 목록'!$A$6:$A$80,0)),"")</f>
        <v/>
      </c>
      <c r="M138" s="21">
        <f>IF(OR(K138="",L138=""),"",K138*L138)</f>
        <v/>
      </c>
      <c r="N138" s="20" t="n"/>
      <c r="O138" s="20" t="n"/>
      <c r="P138" s="22" t="n"/>
      <c r="Q138" s="20" t="n"/>
      <c r="R138" s="20" t="n"/>
      <c r="S138" s="20" t="n"/>
      <c r="T138" s="20">
        <f>IF(B138="","",IF(AND(O138&lt;&gt;"출고완료",P138&lt;TODAY()),"지연",IF(AND(O138&lt;&gt;"출고완료",P138=TODAY()),"오늘출고","정상")))</f>
        <v/>
      </c>
      <c r="U138" s="20" t="n"/>
    </row>
    <row r="139">
      <c r="A139" s="22" t="n"/>
      <c r="B139" s="20" t="n"/>
      <c r="C139" s="20" t="n"/>
      <c r="D139" s="20" t="n"/>
      <c r="E139" s="20">
        <f>IFERROR(INDEX('거래처 목록'!$B$6:$B$60,MATCH(D139,'거래처 목록'!$A$6:$A$60,0)),"")</f>
        <v/>
      </c>
      <c r="F139" s="20" t="n"/>
      <c r="G139" s="20" t="n"/>
      <c r="H139" s="20" t="n"/>
      <c r="I139" s="20" t="n"/>
      <c r="J139" s="20">
        <f>IFERROR(INDEX('품목 목록'!$B$6:$B$80,MATCH(I139,'품목 목록'!$A$6:$A$80,0)),"")</f>
        <v/>
      </c>
      <c r="K139" s="21" t="n"/>
      <c r="L139" s="21">
        <f>IFERROR(INDEX('품목 목록'!$E$6:$E$80,MATCH(I139,'품목 목록'!$A$6:$A$80,0)),"")</f>
        <v/>
      </c>
      <c r="M139" s="21">
        <f>IF(OR(K139="",L139=""),"",K139*L139)</f>
        <v/>
      </c>
      <c r="N139" s="20" t="n"/>
      <c r="O139" s="20" t="n"/>
      <c r="P139" s="22" t="n"/>
      <c r="Q139" s="20" t="n"/>
      <c r="R139" s="20" t="n"/>
      <c r="S139" s="20" t="n"/>
      <c r="T139" s="20">
        <f>IF(B139="","",IF(AND(O139&lt;&gt;"출고완료",P139&lt;TODAY()),"지연",IF(AND(O139&lt;&gt;"출고완료",P139=TODAY()),"오늘출고","정상")))</f>
        <v/>
      </c>
      <c r="U139" s="20" t="n"/>
    </row>
    <row r="140">
      <c r="A140" s="22" t="n"/>
      <c r="B140" s="20" t="n"/>
      <c r="C140" s="20" t="n"/>
      <c r="D140" s="20" t="n"/>
      <c r="E140" s="20">
        <f>IFERROR(INDEX('거래처 목록'!$B$6:$B$60,MATCH(D140,'거래처 목록'!$A$6:$A$60,0)),"")</f>
        <v/>
      </c>
      <c r="F140" s="20" t="n"/>
      <c r="G140" s="20" t="n"/>
      <c r="H140" s="20" t="n"/>
      <c r="I140" s="20" t="n"/>
      <c r="J140" s="20">
        <f>IFERROR(INDEX('품목 목록'!$B$6:$B$80,MATCH(I140,'품목 목록'!$A$6:$A$80,0)),"")</f>
        <v/>
      </c>
      <c r="K140" s="21" t="n"/>
      <c r="L140" s="21">
        <f>IFERROR(INDEX('품목 목록'!$E$6:$E$80,MATCH(I140,'품목 목록'!$A$6:$A$80,0)),"")</f>
        <v/>
      </c>
      <c r="M140" s="21">
        <f>IF(OR(K140="",L140=""),"",K140*L140)</f>
        <v/>
      </c>
      <c r="N140" s="20" t="n"/>
      <c r="O140" s="20" t="n"/>
      <c r="P140" s="22" t="n"/>
      <c r="Q140" s="20" t="n"/>
      <c r="R140" s="20" t="n"/>
      <c r="S140" s="20" t="n"/>
      <c r="T140" s="20">
        <f>IF(B140="","",IF(AND(O140&lt;&gt;"출고완료",P140&lt;TODAY()),"지연",IF(AND(O140&lt;&gt;"출고완료",P140=TODAY()),"오늘출고","정상")))</f>
        <v/>
      </c>
      <c r="U140" s="20" t="n"/>
    </row>
    <row r="141">
      <c r="A141" s="22" t="n"/>
      <c r="B141" s="20" t="n"/>
      <c r="C141" s="20" t="n"/>
      <c r="D141" s="20" t="n"/>
      <c r="E141" s="20">
        <f>IFERROR(INDEX('거래처 목록'!$B$6:$B$60,MATCH(D141,'거래처 목록'!$A$6:$A$60,0)),"")</f>
        <v/>
      </c>
      <c r="F141" s="20" t="n"/>
      <c r="G141" s="20" t="n"/>
      <c r="H141" s="20" t="n"/>
      <c r="I141" s="20" t="n"/>
      <c r="J141" s="20">
        <f>IFERROR(INDEX('품목 목록'!$B$6:$B$80,MATCH(I141,'품목 목록'!$A$6:$A$80,0)),"")</f>
        <v/>
      </c>
      <c r="K141" s="21" t="n"/>
      <c r="L141" s="21">
        <f>IFERROR(INDEX('품목 목록'!$E$6:$E$80,MATCH(I141,'품목 목록'!$A$6:$A$80,0)),"")</f>
        <v/>
      </c>
      <c r="M141" s="21">
        <f>IF(OR(K141="",L141=""),"",K141*L141)</f>
        <v/>
      </c>
      <c r="N141" s="20" t="n"/>
      <c r="O141" s="20" t="n"/>
      <c r="P141" s="22" t="n"/>
      <c r="Q141" s="20" t="n"/>
      <c r="R141" s="20" t="n"/>
      <c r="S141" s="20" t="n"/>
      <c r="T141" s="20">
        <f>IF(B141="","",IF(AND(O141&lt;&gt;"출고완료",P141&lt;TODAY()),"지연",IF(AND(O141&lt;&gt;"출고완료",P141=TODAY()),"오늘출고","정상")))</f>
        <v/>
      </c>
      <c r="U141" s="20" t="n"/>
    </row>
    <row r="142">
      <c r="A142" s="22" t="n"/>
      <c r="B142" s="20" t="n"/>
      <c r="C142" s="20" t="n"/>
      <c r="D142" s="20" t="n"/>
      <c r="E142" s="20">
        <f>IFERROR(INDEX('거래처 목록'!$B$6:$B$60,MATCH(D142,'거래처 목록'!$A$6:$A$60,0)),"")</f>
        <v/>
      </c>
      <c r="F142" s="20" t="n"/>
      <c r="G142" s="20" t="n"/>
      <c r="H142" s="20" t="n"/>
      <c r="I142" s="20" t="n"/>
      <c r="J142" s="20">
        <f>IFERROR(INDEX('품목 목록'!$B$6:$B$80,MATCH(I142,'품목 목록'!$A$6:$A$80,0)),"")</f>
        <v/>
      </c>
      <c r="K142" s="21" t="n"/>
      <c r="L142" s="21">
        <f>IFERROR(INDEX('품목 목록'!$E$6:$E$80,MATCH(I142,'품목 목록'!$A$6:$A$80,0)),"")</f>
        <v/>
      </c>
      <c r="M142" s="21">
        <f>IF(OR(K142="",L142=""),"",K142*L142)</f>
        <v/>
      </c>
      <c r="N142" s="20" t="n"/>
      <c r="O142" s="20" t="n"/>
      <c r="P142" s="22" t="n"/>
      <c r="Q142" s="20" t="n"/>
      <c r="R142" s="20" t="n"/>
      <c r="S142" s="20" t="n"/>
      <c r="T142" s="20">
        <f>IF(B142="","",IF(AND(O142&lt;&gt;"출고완료",P142&lt;TODAY()),"지연",IF(AND(O142&lt;&gt;"출고완료",P142=TODAY()),"오늘출고","정상")))</f>
        <v/>
      </c>
      <c r="U142" s="20" t="n"/>
    </row>
    <row r="143">
      <c r="A143" s="22" t="n"/>
      <c r="B143" s="20" t="n"/>
      <c r="C143" s="20" t="n"/>
      <c r="D143" s="20" t="n"/>
      <c r="E143" s="20">
        <f>IFERROR(INDEX('거래처 목록'!$B$6:$B$60,MATCH(D143,'거래처 목록'!$A$6:$A$60,0)),"")</f>
        <v/>
      </c>
      <c r="F143" s="20" t="n"/>
      <c r="G143" s="20" t="n"/>
      <c r="H143" s="20" t="n"/>
      <c r="I143" s="20" t="n"/>
      <c r="J143" s="20">
        <f>IFERROR(INDEX('품목 목록'!$B$6:$B$80,MATCH(I143,'품목 목록'!$A$6:$A$80,0)),"")</f>
        <v/>
      </c>
      <c r="K143" s="21" t="n"/>
      <c r="L143" s="21">
        <f>IFERROR(INDEX('품목 목록'!$E$6:$E$80,MATCH(I143,'품목 목록'!$A$6:$A$80,0)),"")</f>
        <v/>
      </c>
      <c r="M143" s="21">
        <f>IF(OR(K143="",L143=""),"",K143*L143)</f>
        <v/>
      </c>
      <c r="N143" s="20" t="n"/>
      <c r="O143" s="20" t="n"/>
      <c r="P143" s="22" t="n"/>
      <c r="Q143" s="20" t="n"/>
      <c r="R143" s="20" t="n"/>
      <c r="S143" s="20" t="n"/>
      <c r="T143" s="20">
        <f>IF(B143="","",IF(AND(O143&lt;&gt;"출고완료",P143&lt;TODAY()),"지연",IF(AND(O143&lt;&gt;"출고완료",P143=TODAY()),"오늘출고","정상")))</f>
        <v/>
      </c>
      <c r="U143" s="20" t="n"/>
    </row>
    <row r="144">
      <c r="A144" s="22" t="n"/>
      <c r="B144" s="20" t="n"/>
      <c r="C144" s="20" t="n"/>
      <c r="D144" s="20" t="n"/>
      <c r="E144" s="20">
        <f>IFERROR(INDEX('거래처 목록'!$B$6:$B$60,MATCH(D144,'거래처 목록'!$A$6:$A$60,0)),"")</f>
        <v/>
      </c>
      <c r="F144" s="20" t="n"/>
      <c r="G144" s="20" t="n"/>
      <c r="H144" s="20" t="n"/>
      <c r="I144" s="20" t="n"/>
      <c r="J144" s="20">
        <f>IFERROR(INDEX('품목 목록'!$B$6:$B$80,MATCH(I144,'품목 목록'!$A$6:$A$80,0)),"")</f>
        <v/>
      </c>
      <c r="K144" s="21" t="n"/>
      <c r="L144" s="21">
        <f>IFERROR(INDEX('품목 목록'!$E$6:$E$80,MATCH(I144,'품목 목록'!$A$6:$A$80,0)),"")</f>
        <v/>
      </c>
      <c r="M144" s="21">
        <f>IF(OR(K144="",L144=""),"",K144*L144)</f>
        <v/>
      </c>
      <c r="N144" s="20" t="n"/>
      <c r="O144" s="20" t="n"/>
      <c r="P144" s="22" t="n"/>
      <c r="Q144" s="20" t="n"/>
      <c r="R144" s="20" t="n"/>
      <c r="S144" s="20" t="n"/>
      <c r="T144" s="20">
        <f>IF(B144="","",IF(AND(O144&lt;&gt;"출고완료",P144&lt;TODAY()),"지연",IF(AND(O144&lt;&gt;"출고완료",P144=TODAY()),"오늘출고","정상")))</f>
        <v/>
      </c>
      <c r="U144" s="20" t="n"/>
    </row>
    <row r="145">
      <c r="A145" s="22" t="n"/>
      <c r="B145" s="20" t="n"/>
      <c r="C145" s="20" t="n"/>
      <c r="D145" s="20" t="n"/>
      <c r="E145" s="20">
        <f>IFERROR(INDEX('거래처 목록'!$B$6:$B$60,MATCH(D145,'거래처 목록'!$A$6:$A$60,0)),"")</f>
        <v/>
      </c>
      <c r="F145" s="20" t="n"/>
      <c r="G145" s="20" t="n"/>
      <c r="H145" s="20" t="n"/>
      <c r="I145" s="20" t="n"/>
      <c r="J145" s="20">
        <f>IFERROR(INDEX('품목 목록'!$B$6:$B$80,MATCH(I145,'품목 목록'!$A$6:$A$80,0)),"")</f>
        <v/>
      </c>
      <c r="K145" s="21" t="n"/>
      <c r="L145" s="21">
        <f>IFERROR(INDEX('품목 목록'!$E$6:$E$80,MATCH(I145,'품목 목록'!$A$6:$A$80,0)),"")</f>
        <v/>
      </c>
      <c r="M145" s="21">
        <f>IF(OR(K145="",L145=""),"",K145*L145)</f>
        <v/>
      </c>
      <c r="N145" s="20" t="n"/>
      <c r="O145" s="20" t="n"/>
      <c r="P145" s="22" t="n"/>
      <c r="Q145" s="20" t="n"/>
      <c r="R145" s="20" t="n"/>
      <c r="S145" s="20" t="n"/>
      <c r="T145" s="20">
        <f>IF(B145="","",IF(AND(O145&lt;&gt;"출고완료",P145&lt;TODAY()),"지연",IF(AND(O145&lt;&gt;"출고완료",P145=TODAY()),"오늘출고","정상")))</f>
        <v/>
      </c>
      <c r="U145" s="20" t="n"/>
    </row>
    <row r="146">
      <c r="A146" s="22" t="n"/>
      <c r="B146" s="20" t="n"/>
      <c r="C146" s="20" t="n"/>
      <c r="D146" s="20" t="n"/>
      <c r="E146" s="20">
        <f>IFERROR(INDEX('거래처 목록'!$B$6:$B$60,MATCH(D146,'거래처 목록'!$A$6:$A$60,0)),"")</f>
        <v/>
      </c>
      <c r="F146" s="20" t="n"/>
      <c r="G146" s="20" t="n"/>
      <c r="H146" s="20" t="n"/>
      <c r="I146" s="20" t="n"/>
      <c r="J146" s="20">
        <f>IFERROR(INDEX('품목 목록'!$B$6:$B$80,MATCH(I146,'품목 목록'!$A$6:$A$80,0)),"")</f>
        <v/>
      </c>
      <c r="K146" s="21" t="n"/>
      <c r="L146" s="21">
        <f>IFERROR(INDEX('품목 목록'!$E$6:$E$80,MATCH(I146,'품목 목록'!$A$6:$A$80,0)),"")</f>
        <v/>
      </c>
      <c r="M146" s="21">
        <f>IF(OR(K146="",L146=""),"",K146*L146)</f>
        <v/>
      </c>
      <c r="N146" s="20" t="n"/>
      <c r="O146" s="20" t="n"/>
      <c r="P146" s="22" t="n"/>
      <c r="Q146" s="20" t="n"/>
      <c r="R146" s="20" t="n"/>
      <c r="S146" s="20" t="n"/>
      <c r="T146" s="20">
        <f>IF(B146="","",IF(AND(O146&lt;&gt;"출고완료",P146&lt;TODAY()),"지연",IF(AND(O146&lt;&gt;"출고완료",P146=TODAY()),"오늘출고","정상")))</f>
        <v/>
      </c>
      <c r="U146" s="20" t="n"/>
    </row>
    <row r="147">
      <c r="A147" s="22" t="n"/>
      <c r="B147" s="20" t="n"/>
      <c r="C147" s="20" t="n"/>
      <c r="D147" s="20" t="n"/>
      <c r="E147" s="20">
        <f>IFERROR(INDEX('거래처 목록'!$B$6:$B$60,MATCH(D147,'거래처 목록'!$A$6:$A$60,0)),"")</f>
        <v/>
      </c>
      <c r="F147" s="20" t="n"/>
      <c r="G147" s="20" t="n"/>
      <c r="H147" s="20" t="n"/>
      <c r="I147" s="20" t="n"/>
      <c r="J147" s="20">
        <f>IFERROR(INDEX('품목 목록'!$B$6:$B$80,MATCH(I147,'품목 목록'!$A$6:$A$80,0)),"")</f>
        <v/>
      </c>
      <c r="K147" s="21" t="n"/>
      <c r="L147" s="21">
        <f>IFERROR(INDEX('품목 목록'!$E$6:$E$80,MATCH(I147,'품목 목록'!$A$6:$A$80,0)),"")</f>
        <v/>
      </c>
      <c r="M147" s="21">
        <f>IF(OR(K147="",L147=""),"",K147*L147)</f>
        <v/>
      </c>
      <c r="N147" s="20" t="n"/>
      <c r="O147" s="20" t="n"/>
      <c r="P147" s="22" t="n"/>
      <c r="Q147" s="20" t="n"/>
      <c r="R147" s="20" t="n"/>
      <c r="S147" s="20" t="n"/>
      <c r="T147" s="20">
        <f>IF(B147="","",IF(AND(O147&lt;&gt;"출고완료",P147&lt;TODAY()),"지연",IF(AND(O147&lt;&gt;"출고완료",P147=TODAY()),"오늘출고","정상")))</f>
        <v/>
      </c>
      <c r="U147" s="20" t="n"/>
    </row>
    <row r="148">
      <c r="A148" s="22" t="n"/>
      <c r="B148" s="20" t="n"/>
      <c r="C148" s="20" t="n"/>
      <c r="D148" s="20" t="n"/>
      <c r="E148" s="20">
        <f>IFERROR(INDEX('거래처 목록'!$B$6:$B$60,MATCH(D148,'거래처 목록'!$A$6:$A$60,0)),"")</f>
        <v/>
      </c>
      <c r="F148" s="20" t="n"/>
      <c r="G148" s="20" t="n"/>
      <c r="H148" s="20" t="n"/>
      <c r="I148" s="20" t="n"/>
      <c r="J148" s="20">
        <f>IFERROR(INDEX('품목 목록'!$B$6:$B$80,MATCH(I148,'품목 목록'!$A$6:$A$80,0)),"")</f>
        <v/>
      </c>
      <c r="K148" s="21" t="n"/>
      <c r="L148" s="21">
        <f>IFERROR(INDEX('품목 목록'!$E$6:$E$80,MATCH(I148,'품목 목록'!$A$6:$A$80,0)),"")</f>
        <v/>
      </c>
      <c r="M148" s="21">
        <f>IF(OR(K148="",L148=""),"",K148*L148)</f>
        <v/>
      </c>
      <c r="N148" s="20" t="n"/>
      <c r="O148" s="20" t="n"/>
      <c r="P148" s="22" t="n"/>
      <c r="Q148" s="20" t="n"/>
      <c r="R148" s="20" t="n"/>
      <c r="S148" s="20" t="n"/>
      <c r="T148" s="20">
        <f>IF(B148="","",IF(AND(O148&lt;&gt;"출고완료",P148&lt;TODAY()),"지연",IF(AND(O148&lt;&gt;"출고완료",P148=TODAY()),"오늘출고","정상")))</f>
        <v/>
      </c>
      <c r="U148" s="20" t="n"/>
    </row>
    <row r="149">
      <c r="A149" s="22" t="n"/>
      <c r="B149" s="20" t="n"/>
      <c r="C149" s="20" t="n"/>
      <c r="D149" s="20" t="n"/>
      <c r="E149" s="20">
        <f>IFERROR(INDEX('거래처 목록'!$B$6:$B$60,MATCH(D149,'거래처 목록'!$A$6:$A$60,0)),"")</f>
        <v/>
      </c>
      <c r="F149" s="20" t="n"/>
      <c r="G149" s="20" t="n"/>
      <c r="H149" s="20" t="n"/>
      <c r="I149" s="20" t="n"/>
      <c r="J149" s="20">
        <f>IFERROR(INDEX('품목 목록'!$B$6:$B$80,MATCH(I149,'품목 목록'!$A$6:$A$80,0)),"")</f>
        <v/>
      </c>
      <c r="K149" s="21" t="n"/>
      <c r="L149" s="21">
        <f>IFERROR(INDEX('품목 목록'!$E$6:$E$80,MATCH(I149,'품목 목록'!$A$6:$A$80,0)),"")</f>
        <v/>
      </c>
      <c r="M149" s="21">
        <f>IF(OR(K149="",L149=""),"",K149*L149)</f>
        <v/>
      </c>
      <c r="N149" s="20" t="n"/>
      <c r="O149" s="20" t="n"/>
      <c r="P149" s="22" t="n"/>
      <c r="Q149" s="20" t="n"/>
      <c r="R149" s="20" t="n"/>
      <c r="S149" s="20" t="n"/>
      <c r="T149" s="20">
        <f>IF(B149="","",IF(AND(O149&lt;&gt;"출고완료",P149&lt;TODAY()),"지연",IF(AND(O149&lt;&gt;"출고완료",P149=TODAY()),"오늘출고","정상")))</f>
        <v/>
      </c>
      <c r="U149" s="20" t="n"/>
    </row>
    <row r="150">
      <c r="A150" s="22" t="n"/>
      <c r="B150" s="20" t="n"/>
      <c r="C150" s="20" t="n"/>
      <c r="D150" s="20" t="n"/>
      <c r="E150" s="20">
        <f>IFERROR(INDEX('거래처 목록'!$B$6:$B$60,MATCH(D150,'거래처 목록'!$A$6:$A$60,0)),"")</f>
        <v/>
      </c>
      <c r="F150" s="20" t="n"/>
      <c r="G150" s="20" t="n"/>
      <c r="H150" s="20" t="n"/>
      <c r="I150" s="20" t="n"/>
      <c r="J150" s="20">
        <f>IFERROR(INDEX('품목 목록'!$B$6:$B$80,MATCH(I150,'품목 목록'!$A$6:$A$80,0)),"")</f>
        <v/>
      </c>
      <c r="K150" s="21" t="n"/>
      <c r="L150" s="21">
        <f>IFERROR(INDEX('품목 목록'!$E$6:$E$80,MATCH(I150,'품목 목록'!$A$6:$A$80,0)),"")</f>
        <v/>
      </c>
      <c r="M150" s="21">
        <f>IF(OR(K150="",L150=""),"",K150*L150)</f>
        <v/>
      </c>
      <c r="N150" s="20" t="n"/>
      <c r="O150" s="20" t="n"/>
      <c r="P150" s="22" t="n"/>
      <c r="Q150" s="20" t="n"/>
      <c r="R150" s="20" t="n"/>
      <c r="S150" s="20" t="n"/>
      <c r="T150" s="20">
        <f>IF(B150="","",IF(AND(O150&lt;&gt;"출고완료",P150&lt;TODAY()),"지연",IF(AND(O150&lt;&gt;"출고완료",P150=TODAY()),"오늘출고","정상")))</f>
        <v/>
      </c>
      <c r="U150" s="20" t="n"/>
    </row>
    <row r="151">
      <c r="A151" s="22" t="n"/>
      <c r="B151" s="20" t="n"/>
      <c r="C151" s="20" t="n"/>
      <c r="D151" s="20" t="n"/>
      <c r="E151" s="20">
        <f>IFERROR(INDEX('거래처 목록'!$B$6:$B$60,MATCH(D151,'거래처 목록'!$A$6:$A$60,0)),"")</f>
        <v/>
      </c>
      <c r="F151" s="20" t="n"/>
      <c r="G151" s="20" t="n"/>
      <c r="H151" s="20" t="n"/>
      <c r="I151" s="20" t="n"/>
      <c r="J151" s="20">
        <f>IFERROR(INDEX('품목 목록'!$B$6:$B$80,MATCH(I151,'품목 목록'!$A$6:$A$80,0)),"")</f>
        <v/>
      </c>
      <c r="K151" s="21" t="n"/>
      <c r="L151" s="21">
        <f>IFERROR(INDEX('품목 목록'!$E$6:$E$80,MATCH(I151,'품목 목록'!$A$6:$A$80,0)),"")</f>
        <v/>
      </c>
      <c r="M151" s="21">
        <f>IF(OR(K151="",L151=""),"",K151*L151)</f>
        <v/>
      </c>
      <c r="N151" s="20" t="n"/>
      <c r="O151" s="20" t="n"/>
      <c r="P151" s="22" t="n"/>
      <c r="Q151" s="20" t="n"/>
      <c r="R151" s="20" t="n"/>
      <c r="S151" s="20" t="n"/>
      <c r="T151" s="20">
        <f>IF(B151="","",IF(AND(O151&lt;&gt;"출고완료",P151&lt;TODAY()),"지연",IF(AND(O151&lt;&gt;"출고완료",P151=TODAY()),"오늘출고","정상")))</f>
        <v/>
      </c>
      <c r="U151" s="20" t="n"/>
    </row>
    <row r="152">
      <c r="A152" s="22" t="n"/>
      <c r="B152" s="20" t="n"/>
      <c r="C152" s="20" t="n"/>
      <c r="D152" s="20" t="n"/>
      <c r="E152" s="20">
        <f>IFERROR(INDEX('거래처 목록'!$B$6:$B$60,MATCH(D152,'거래처 목록'!$A$6:$A$60,0)),"")</f>
        <v/>
      </c>
      <c r="F152" s="20" t="n"/>
      <c r="G152" s="20" t="n"/>
      <c r="H152" s="20" t="n"/>
      <c r="I152" s="20" t="n"/>
      <c r="J152" s="20">
        <f>IFERROR(INDEX('품목 목록'!$B$6:$B$80,MATCH(I152,'품목 목록'!$A$6:$A$80,0)),"")</f>
        <v/>
      </c>
      <c r="K152" s="21" t="n"/>
      <c r="L152" s="21">
        <f>IFERROR(INDEX('품목 목록'!$E$6:$E$80,MATCH(I152,'품목 목록'!$A$6:$A$80,0)),"")</f>
        <v/>
      </c>
      <c r="M152" s="21">
        <f>IF(OR(K152="",L152=""),"",K152*L152)</f>
        <v/>
      </c>
      <c r="N152" s="20" t="n"/>
      <c r="O152" s="20" t="n"/>
      <c r="P152" s="22" t="n"/>
      <c r="Q152" s="20" t="n"/>
      <c r="R152" s="20" t="n"/>
      <c r="S152" s="20" t="n"/>
      <c r="T152" s="20">
        <f>IF(B152="","",IF(AND(O152&lt;&gt;"출고완료",P152&lt;TODAY()),"지연",IF(AND(O152&lt;&gt;"출고완료",P152=TODAY()),"오늘출고","정상")))</f>
        <v/>
      </c>
      <c r="U152" s="20" t="n"/>
    </row>
    <row r="153">
      <c r="A153" s="22" t="n"/>
      <c r="B153" s="20" t="n"/>
      <c r="C153" s="20" t="n"/>
      <c r="D153" s="20" t="n"/>
      <c r="E153" s="20">
        <f>IFERROR(INDEX('거래처 목록'!$B$6:$B$60,MATCH(D153,'거래처 목록'!$A$6:$A$60,0)),"")</f>
        <v/>
      </c>
      <c r="F153" s="20" t="n"/>
      <c r="G153" s="20" t="n"/>
      <c r="H153" s="20" t="n"/>
      <c r="I153" s="20" t="n"/>
      <c r="J153" s="20">
        <f>IFERROR(INDEX('품목 목록'!$B$6:$B$80,MATCH(I153,'품목 목록'!$A$6:$A$80,0)),"")</f>
        <v/>
      </c>
      <c r="K153" s="21" t="n"/>
      <c r="L153" s="21">
        <f>IFERROR(INDEX('품목 목록'!$E$6:$E$80,MATCH(I153,'품목 목록'!$A$6:$A$80,0)),"")</f>
        <v/>
      </c>
      <c r="M153" s="21">
        <f>IF(OR(K153="",L153=""),"",K153*L153)</f>
        <v/>
      </c>
      <c r="N153" s="20" t="n"/>
      <c r="O153" s="20" t="n"/>
      <c r="P153" s="22" t="n"/>
      <c r="Q153" s="20" t="n"/>
      <c r="R153" s="20" t="n"/>
      <c r="S153" s="20" t="n"/>
      <c r="T153" s="20">
        <f>IF(B153="","",IF(AND(O153&lt;&gt;"출고완료",P153&lt;TODAY()),"지연",IF(AND(O153&lt;&gt;"출고완료",P153=TODAY()),"오늘출고","정상")))</f>
        <v/>
      </c>
      <c r="U153" s="20" t="n"/>
    </row>
    <row r="154">
      <c r="A154" s="22" t="n"/>
      <c r="B154" s="20" t="n"/>
      <c r="C154" s="20" t="n"/>
      <c r="D154" s="20" t="n"/>
      <c r="E154" s="20">
        <f>IFERROR(INDEX('거래처 목록'!$B$6:$B$60,MATCH(D154,'거래처 목록'!$A$6:$A$60,0)),"")</f>
        <v/>
      </c>
      <c r="F154" s="20" t="n"/>
      <c r="G154" s="20" t="n"/>
      <c r="H154" s="20" t="n"/>
      <c r="I154" s="20" t="n"/>
      <c r="J154" s="20">
        <f>IFERROR(INDEX('품목 목록'!$B$6:$B$80,MATCH(I154,'품목 목록'!$A$6:$A$80,0)),"")</f>
        <v/>
      </c>
      <c r="K154" s="21" t="n"/>
      <c r="L154" s="21">
        <f>IFERROR(INDEX('품목 목록'!$E$6:$E$80,MATCH(I154,'품목 목록'!$A$6:$A$80,0)),"")</f>
        <v/>
      </c>
      <c r="M154" s="21">
        <f>IF(OR(K154="",L154=""),"",K154*L154)</f>
        <v/>
      </c>
      <c r="N154" s="20" t="n"/>
      <c r="O154" s="20" t="n"/>
      <c r="P154" s="22" t="n"/>
      <c r="Q154" s="20" t="n"/>
      <c r="R154" s="20" t="n"/>
      <c r="S154" s="20" t="n"/>
      <c r="T154" s="20">
        <f>IF(B154="","",IF(AND(O154&lt;&gt;"출고완료",P154&lt;TODAY()),"지연",IF(AND(O154&lt;&gt;"출고완료",P154=TODAY()),"오늘출고","정상")))</f>
        <v/>
      </c>
      <c r="U154" s="20" t="n"/>
    </row>
    <row r="155">
      <c r="A155" s="22" t="n"/>
      <c r="B155" s="20" t="n"/>
      <c r="C155" s="20" t="n"/>
      <c r="D155" s="20" t="n"/>
      <c r="E155" s="20">
        <f>IFERROR(INDEX('거래처 목록'!$B$6:$B$60,MATCH(D155,'거래처 목록'!$A$6:$A$60,0)),"")</f>
        <v/>
      </c>
      <c r="F155" s="20" t="n"/>
      <c r="G155" s="20" t="n"/>
      <c r="H155" s="20" t="n"/>
      <c r="I155" s="20" t="n"/>
      <c r="J155" s="20">
        <f>IFERROR(INDEX('품목 목록'!$B$6:$B$80,MATCH(I155,'품목 목록'!$A$6:$A$80,0)),"")</f>
        <v/>
      </c>
      <c r="K155" s="21" t="n"/>
      <c r="L155" s="21">
        <f>IFERROR(INDEX('품목 목록'!$E$6:$E$80,MATCH(I155,'품목 목록'!$A$6:$A$80,0)),"")</f>
        <v/>
      </c>
      <c r="M155" s="21">
        <f>IF(OR(K155="",L155=""),"",K155*L155)</f>
        <v/>
      </c>
      <c r="N155" s="20" t="n"/>
      <c r="O155" s="20" t="n"/>
      <c r="P155" s="22" t="n"/>
      <c r="Q155" s="20" t="n"/>
      <c r="R155" s="20" t="n"/>
      <c r="S155" s="20" t="n"/>
      <c r="T155" s="20">
        <f>IF(B155="","",IF(AND(O155&lt;&gt;"출고완료",P155&lt;TODAY()),"지연",IF(AND(O155&lt;&gt;"출고완료",P155=TODAY()),"오늘출고","정상")))</f>
        <v/>
      </c>
      <c r="U155" s="20" t="n"/>
    </row>
    <row r="156">
      <c r="A156" s="22" t="n"/>
      <c r="B156" s="20" t="n"/>
      <c r="C156" s="20" t="n"/>
      <c r="D156" s="20" t="n"/>
      <c r="E156" s="20">
        <f>IFERROR(INDEX('거래처 목록'!$B$6:$B$60,MATCH(D156,'거래처 목록'!$A$6:$A$60,0)),"")</f>
        <v/>
      </c>
      <c r="F156" s="20" t="n"/>
      <c r="G156" s="20" t="n"/>
      <c r="H156" s="20" t="n"/>
      <c r="I156" s="20" t="n"/>
      <c r="J156" s="20">
        <f>IFERROR(INDEX('품목 목록'!$B$6:$B$80,MATCH(I156,'품목 목록'!$A$6:$A$80,0)),"")</f>
        <v/>
      </c>
      <c r="K156" s="21" t="n"/>
      <c r="L156" s="21">
        <f>IFERROR(INDEX('품목 목록'!$E$6:$E$80,MATCH(I156,'품목 목록'!$A$6:$A$80,0)),"")</f>
        <v/>
      </c>
      <c r="M156" s="21">
        <f>IF(OR(K156="",L156=""),"",K156*L156)</f>
        <v/>
      </c>
      <c r="N156" s="20" t="n"/>
      <c r="O156" s="20" t="n"/>
      <c r="P156" s="22" t="n"/>
      <c r="Q156" s="20" t="n"/>
      <c r="R156" s="20" t="n"/>
      <c r="S156" s="20" t="n"/>
      <c r="T156" s="20">
        <f>IF(B156="","",IF(AND(O156&lt;&gt;"출고완료",P156&lt;TODAY()),"지연",IF(AND(O156&lt;&gt;"출고완료",P156=TODAY()),"오늘출고","정상")))</f>
        <v/>
      </c>
      <c r="U156" s="20" t="n"/>
    </row>
    <row r="157">
      <c r="A157" s="22" t="n"/>
      <c r="B157" s="20" t="n"/>
      <c r="C157" s="20" t="n"/>
      <c r="D157" s="20" t="n"/>
      <c r="E157" s="20">
        <f>IFERROR(INDEX('거래처 목록'!$B$6:$B$60,MATCH(D157,'거래처 목록'!$A$6:$A$60,0)),"")</f>
        <v/>
      </c>
      <c r="F157" s="20" t="n"/>
      <c r="G157" s="20" t="n"/>
      <c r="H157" s="20" t="n"/>
      <c r="I157" s="20" t="n"/>
      <c r="J157" s="20">
        <f>IFERROR(INDEX('품목 목록'!$B$6:$B$80,MATCH(I157,'품목 목록'!$A$6:$A$80,0)),"")</f>
        <v/>
      </c>
      <c r="K157" s="21" t="n"/>
      <c r="L157" s="21">
        <f>IFERROR(INDEX('품목 목록'!$E$6:$E$80,MATCH(I157,'품목 목록'!$A$6:$A$80,0)),"")</f>
        <v/>
      </c>
      <c r="M157" s="21">
        <f>IF(OR(K157="",L157=""),"",K157*L157)</f>
        <v/>
      </c>
      <c r="N157" s="20" t="n"/>
      <c r="O157" s="20" t="n"/>
      <c r="P157" s="22" t="n"/>
      <c r="Q157" s="20" t="n"/>
      <c r="R157" s="20" t="n"/>
      <c r="S157" s="20" t="n"/>
      <c r="T157" s="20">
        <f>IF(B157="","",IF(AND(O157&lt;&gt;"출고완료",P157&lt;TODAY()),"지연",IF(AND(O157&lt;&gt;"출고완료",P157=TODAY()),"오늘출고","정상")))</f>
        <v/>
      </c>
      <c r="U157" s="20" t="n"/>
    </row>
    <row r="158">
      <c r="A158" s="22" t="n"/>
      <c r="B158" s="20" t="n"/>
      <c r="C158" s="20" t="n"/>
      <c r="D158" s="20" t="n"/>
      <c r="E158" s="20">
        <f>IFERROR(INDEX('거래처 목록'!$B$6:$B$60,MATCH(D158,'거래처 목록'!$A$6:$A$60,0)),"")</f>
        <v/>
      </c>
      <c r="F158" s="20" t="n"/>
      <c r="G158" s="20" t="n"/>
      <c r="H158" s="20" t="n"/>
      <c r="I158" s="20" t="n"/>
      <c r="J158" s="20">
        <f>IFERROR(INDEX('품목 목록'!$B$6:$B$80,MATCH(I158,'품목 목록'!$A$6:$A$80,0)),"")</f>
        <v/>
      </c>
      <c r="K158" s="21" t="n"/>
      <c r="L158" s="21">
        <f>IFERROR(INDEX('품목 목록'!$E$6:$E$80,MATCH(I158,'품목 목록'!$A$6:$A$80,0)),"")</f>
        <v/>
      </c>
      <c r="M158" s="21">
        <f>IF(OR(K158="",L158=""),"",K158*L158)</f>
        <v/>
      </c>
      <c r="N158" s="20" t="n"/>
      <c r="O158" s="20" t="n"/>
      <c r="P158" s="22" t="n"/>
      <c r="Q158" s="20" t="n"/>
      <c r="R158" s="20" t="n"/>
      <c r="S158" s="20" t="n"/>
      <c r="T158" s="20">
        <f>IF(B158="","",IF(AND(O158&lt;&gt;"출고완료",P158&lt;TODAY()),"지연",IF(AND(O158&lt;&gt;"출고완료",P158=TODAY()),"오늘출고","정상")))</f>
        <v/>
      </c>
      <c r="U158" s="20" t="n"/>
    </row>
    <row r="159">
      <c r="A159" s="22" t="n"/>
      <c r="B159" s="20" t="n"/>
      <c r="C159" s="20" t="n"/>
      <c r="D159" s="20" t="n"/>
      <c r="E159" s="20">
        <f>IFERROR(INDEX('거래처 목록'!$B$6:$B$60,MATCH(D159,'거래처 목록'!$A$6:$A$60,0)),"")</f>
        <v/>
      </c>
      <c r="F159" s="20" t="n"/>
      <c r="G159" s="20" t="n"/>
      <c r="H159" s="20" t="n"/>
      <c r="I159" s="20" t="n"/>
      <c r="J159" s="20">
        <f>IFERROR(INDEX('품목 목록'!$B$6:$B$80,MATCH(I159,'품목 목록'!$A$6:$A$80,0)),"")</f>
        <v/>
      </c>
      <c r="K159" s="21" t="n"/>
      <c r="L159" s="21">
        <f>IFERROR(INDEX('품목 목록'!$E$6:$E$80,MATCH(I159,'품목 목록'!$A$6:$A$80,0)),"")</f>
        <v/>
      </c>
      <c r="M159" s="21">
        <f>IF(OR(K159="",L159=""),"",K159*L159)</f>
        <v/>
      </c>
      <c r="N159" s="20" t="n"/>
      <c r="O159" s="20" t="n"/>
      <c r="P159" s="22" t="n"/>
      <c r="Q159" s="20" t="n"/>
      <c r="R159" s="20" t="n"/>
      <c r="S159" s="20" t="n"/>
      <c r="T159" s="20">
        <f>IF(B159="","",IF(AND(O159&lt;&gt;"출고완료",P159&lt;TODAY()),"지연",IF(AND(O159&lt;&gt;"출고완료",P159=TODAY()),"오늘출고","정상")))</f>
        <v/>
      </c>
      <c r="U159" s="20" t="n"/>
    </row>
    <row r="160">
      <c r="A160" s="22" t="n"/>
      <c r="B160" s="20" t="n"/>
      <c r="C160" s="20" t="n"/>
      <c r="D160" s="20" t="n"/>
      <c r="E160" s="20">
        <f>IFERROR(INDEX('거래처 목록'!$B$6:$B$60,MATCH(D160,'거래처 목록'!$A$6:$A$60,0)),"")</f>
        <v/>
      </c>
      <c r="F160" s="20" t="n"/>
      <c r="G160" s="20" t="n"/>
      <c r="H160" s="20" t="n"/>
      <c r="I160" s="20" t="n"/>
      <c r="J160" s="20">
        <f>IFERROR(INDEX('품목 목록'!$B$6:$B$80,MATCH(I160,'품목 목록'!$A$6:$A$80,0)),"")</f>
        <v/>
      </c>
      <c r="K160" s="21" t="n"/>
      <c r="L160" s="21">
        <f>IFERROR(INDEX('품목 목록'!$E$6:$E$80,MATCH(I160,'품목 목록'!$A$6:$A$80,0)),"")</f>
        <v/>
      </c>
      <c r="M160" s="21">
        <f>IF(OR(K160="",L160=""),"",K160*L160)</f>
        <v/>
      </c>
      <c r="N160" s="20" t="n"/>
      <c r="O160" s="20" t="n"/>
      <c r="P160" s="22" t="n"/>
      <c r="Q160" s="20" t="n"/>
      <c r="R160" s="20" t="n"/>
      <c r="S160" s="20" t="n"/>
      <c r="T160" s="20">
        <f>IF(B160="","",IF(AND(O160&lt;&gt;"출고완료",P160&lt;TODAY()),"지연",IF(AND(O160&lt;&gt;"출고완료",P160=TODAY()),"오늘출고","정상")))</f>
        <v/>
      </c>
      <c r="U160" s="20" t="n"/>
    </row>
    <row r="161">
      <c r="A161" s="22" t="n"/>
      <c r="B161" s="20" t="n"/>
      <c r="C161" s="20" t="n"/>
      <c r="D161" s="20" t="n"/>
      <c r="E161" s="20">
        <f>IFERROR(INDEX('거래처 목록'!$B$6:$B$60,MATCH(D161,'거래처 목록'!$A$6:$A$60,0)),"")</f>
        <v/>
      </c>
      <c r="F161" s="20" t="n"/>
      <c r="G161" s="20" t="n"/>
      <c r="H161" s="20" t="n"/>
      <c r="I161" s="20" t="n"/>
      <c r="J161" s="20">
        <f>IFERROR(INDEX('품목 목록'!$B$6:$B$80,MATCH(I161,'품목 목록'!$A$6:$A$80,0)),"")</f>
        <v/>
      </c>
      <c r="K161" s="21" t="n"/>
      <c r="L161" s="21">
        <f>IFERROR(INDEX('품목 목록'!$E$6:$E$80,MATCH(I161,'품목 목록'!$A$6:$A$80,0)),"")</f>
        <v/>
      </c>
      <c r="M161" s="21">
        <f>IF(OR(K161="",L161=""),"",K161*L161)</f>
        <v/>
      </c>
      <c r="N161" s="20" t="n"/>
      <c r="O161" s="20" t="n"/>
      <c r="P161" s="22" t="n"/>
      <c r="Q161" s="20" t="n"/>
      <c r="R161" s="20" t="n"/>
      <c r="S161" s="20" t="n"/>
      <c r="T161" s="20">
        <f>IF(B161="","",IF(AND(O161&lt;&gt;"출고완료",P161&lt;TODAY()),"지연",IF(AND(O161&lt;&gt;"출고완료",P161=TODAY()),"오늘출고","정상")))</f>
        <v/>
      </c>
      <c r="U161" s="20" t="n"/>
    </row>
    <row r="162">
      <c r="A162" s="22" t="n"/>
      <c r="B162" s="20" t="n"/>
      <c r="C162" s="20" t="n"/>
      <c r="D162" s="20" t="n"/>
      <c r="E162" s="20">
        <f>IFERROR(INDEX('거래처 목록'!$B$6:$B$60,MATCH(D162,'거래처 목록'!$A$6:$A$60,0)),"")</f>
        <v/>
      </c>
      <c r="F162" s="20" t="n"/>
      <c r="G162" s="20" t="n"/>
      <c r="H162" s="20" t="n"/>
      <c r="I162" s="20" t="n"/>
      <c r="J162" s="20">
        <f>IFERROR(INDEX('품목 목록'!$B$6:$B$80,MATCH(I162,'품목 목록'!$A$6:$A$80,0)),"")</f>
        <v/>
      </c>
      <c r="K162" s="21" t="n"/>
      <c r="L162" s="21">
        <f>IFERROR(INDEX('품목 목록'!$E$6:$E$80,MATCH(I162,'품목 목록'!$A$6:$A$80,0)),"")</f>
        <v/>
      </c>
      <c r="M162" s="21">
        <f>IF(OR(K162="",L162=""),"",K162*L162)</f>
        <v/>
      </c>
      <c r="N162" s="20" t="n"/>
      <c r="O162" s="20" t="n"/>
      <c r="P162" s="22" t="n"/>
      <c r="Q162" s="20" t="n"/>
      <c r="R162" s="20" t="n"/>
      <c r="S162" s="20" t="n"/>
      <c r="T162" s="20">
        <f>IF(B162="","",IF(AND(O162&lt;&gt;"출고완료",P162&lt;TODAY()),"지연",IF(AND(O162&lt;&gt;"출고완료",P162=TODAY()),"오늘출고","정상")))</f>
        <v/>
      </c>
      <c r="U162" s="20" t="n"/>
    </row>
    <row r="163">
      <c r="A163" s="22" t="n"/>
      <c r="B163" s="20" t="n"/>
      <c r="C163" s="20" t="n"/>
      <c r="D163" s="20" t="n"/>
      <c r="E163" s="20">
        <f>IFERROR(INDEX('거래처 목록'!$B$6:$B$60,MATCH(D163,'거래처 목록'!$A$6:$A$60,0)),"")</f>
        <v/>
      </c>
      <c r="F163" s="20" t="n"/>
      <c r="G163" s="20" t="n"/>
      <c r="H163" s="20" t="n"/>
      <c r="I163" s="20" t="n"/>
      <c r="J163" s="20">
        <f>IFERROR(INDEX('품목 목록'!$B$6:$B$80,MATCH(I163,'품목 목록'!$A$6:$A$80,0)),"")</f>
        <v/>
      </c>
      <c r="K163" s="21" t="n"/>
      <c r="L163" s="21">
        <f>IFERROR(INDEX('품목 목록'!$E$6:$E$80,MATCH(I163,'품목 목록'!$A$6:$A$80,0)),"")</f>
        <v/>
      </c>
      <c r="M163" s="21">
        <f>IF(OR(K163="",L163=""),"",K163*L163)</f>
        <v/>
      </c>
      <c r="N163" s="20" t="n"/>
      <c r="O163" s="20" t="n"/>
      <c r="P163" s="22" t="n"/>
      <c r="Q163" s="20" t="n"/>
      <c r="R163" s="20" t="n"/>
      <c r="S163" s="20" t="n"/>
      <c r="T163" s="20">
        <f>IF(B163="","",IF(AND(O163&lt;&gt;"출고완료",P163&lt;TODAY()),"지연",IF(AND(O163&lt;&gt;"출고완료",P163=TODAY()),"오늘출고","정상")))</f>
        <v/>
      </c>
      <c r="U163" s="20" t="n"/>
    </row>
    <row r="164">
      <c r="A164" s="22" t="n"/>
      <c r="B164" s="20" t="n"/>
      <c r="C164" s="20" t="n"/>
      <c r="D164" s="20" t="n"/>
      <c r="E164" s="20">
        <f>IFERROR(INDEX('거래처 목록'!$B$6:$B$60,MATCH(D164,'거래처 목록'!$A$6:$A$60,0)),"")</f>
        <v/>
      </c>
      <c r="F164" s="20" t="n"/>
      <c r="G164" s="20" t="n"/>
      <c r="H164" s="20" t="n"/>
      <c r="I164" s="20" t="n"/>
      <c r="J164" s="20">
        <f>IFERROR(INDEX('품목 목록'!$B$6:$B$80,MATCH(I164,'품목 목록'!$A$6:$A$80,0)),"")</f>
        <v/>
      </c>
      <c r="K164" s="21" t="n"/>
      <c r="L164" s="21">
        <f>IFERROR(INDEX('품목 목록'!$E$6:$E$80,MATCH(I164,'품목 목록'!$A$6:$A$80,0)),"")</f>
        <v/>
      </c>
      <c r="M164" s="21">
        <f>IF(OR(K164="",L164=""),"",K164*L164)</f>
        <v/>
      </c>
      <c r="N164" s="20" t="n"/>
      <c r="O164" s="20" t="n"/>
      <c r="P164" s="22" t="n"/>
      <c r="Q164" s="20" t="n"/>
      <c r="R164" s="20" t="n"/>
      <c r="S164" s="20" t="n"/>
      <c r="T164" s="20">
        <f>IF(B164="","",IF(AND(O164&lt;&gt;"출고완료",P164&lt;TODAY()),"지연",IF(AND(O164&lt;&gt;"출고완료",P164=TODAY()),"오늘출고","정상")))</f>
        <v/>
      </c>
      <c r="U164" s="20" t="n"/>
    </row>
    <row r="165">
      <c r="A165" s="22" t="n"/>
      <c r="B165" s="20" t="n"/>
      <c r="C165" s="20" t="n"/>
      <c r="D165" s="20" t="n"/>
      <c r="E165" s="20">
        <f>IFERROR(INDEX('거래처 목록'!$B$6:$B$60,MATCH(D165,'거래처 목록'!$A$6:$A$60,0)),"")</f>
        <v/>
      </c>
      <c r="F165" s="20" t="n"/>
      <c r="G165" s="20" t="n"/>
      <c r="H165" s="20" t="n"/>
      <c r="I165" s="20" t="n"/>
      <c r="J165" s="20">
        <f>IFERROR(INDEX('품목 목록'!$B$6:$B$80,MATCH(I165,'품목 목록'!$A$6:$A$80,0)),"")</f>
        <v/>
      </c>
      <c r="K165" s="21" t="n"/>
      <c r="L165" s="21">
        <f>IFERROR(INDEX('품목 목록'!$E$6:$E$80,MATCH(I165,'품목 목록'!$A$6:$A$80,0)),"")</f>
        <v/>
      </c>
      <c r="M165" s="21">
        <f>IF(OR(K165="",L165=""),"",K165*L165)</f>
        <v/>
      </c>
      <c r="N165" s="20" t="n"/>
      <c r="O165" s="20" t="n"/>
      <c r="P165" s="22" t="n"/>
      <c r="Q165" s="20" t="n"/>
      <c r="R165" s="20" t="n"/>
      <c r="S165" s="20" t="n"/>
      <c r="T165" s="20">
        <f>IF(B165="","",IF(AND(O165&lt;&gt;"출고완료",P165&lt;TODAY()),"지연",IF(AND(O165&lt;&gt;"출고완료",P165=TODAY()),"오늘출고","정상")))</f>
        <v/>
      </c>
      <c r="U165" s="20" t="n"/>
    </row>
    <row r="166">
      <c r="A166" s="22" t="n"/>
      <c r="B166" s="20" t="n"/>
      <c r="C166" s="20" t="n"/>
      <c r="D166" s="20" t="n"/>
      <c r="E166" s="20">
        <f>IFERROR(INDEX('거래처 목록'!$B$6:$B$60,MATCH(D166,'거래처 목록'!$A$6:$A$60,0)),"")</f>
        <v/>
      </c>
      <c r="F166" s="20" t="n"/>
      <c r="G166" s="20" t="n"/>
      <c r="H166" s="20" t="n"/>
      <c r="I166" s="20" t="n"/>
      <c r="J166" s="20">
        <f>IFERROR(INDEX('품목 목록'!$B$6:$B$80,MATCH(I166,'품목 목록'!$A$6:$A$80,0)),"")</f>
        <v/>
      </c>
      <c r="K166" s="21" t="n"/>
      <c r="L166" s="21">
        <f>IFERROR(INDEX('품목 목록'!$E$6:$E$80,MATCH(I166,'품목 목록'!$A$6:$A$80,0)),"")</f>
        <v/>
      </c>
      <c r="M166" s="21">
        <f>IF(OR(K166="",L166=""),"",K166*L166)</f>
        <v/>
      </c>
      <c r="N166" s="20" t="n"/>
      <c r="O166" s="20" t="n"/>
      <c r="P166" s="22" t="n"/>
      <c r="Q166" s="20" t="n"/>
      <c r="R166" s="20" t="n"/>
      <c r="S166" s="20" t="n"/>
      <c r="T166" s="20">
        <f>IF(B166="","",IF(AND(O166&lt;&gt;"출고완료",P166&lt;TODAY()),"지연",IF(AND(O166&lt;&gt;"출고완료",P166=TODAY()),"오늘출고","정상")))</f>
        <v/>
      </c>
      <c r="U166" s="20" t="n"/>
    </row>
    <row r="167">
      <c r="A167" s="22" t="n"/>
      <c r="B167" s="20" t="n"/>
      <c r="C167" s="20" t="n"/>
      <c r="D167" s="20" t="n"/>
      <c r="E167" s="20">
        <f>IFERROR(INDEX('거래처 목록'!$B$6:$B$60,MATCH(D167,'거래처 목록'!$A$6:$A$60,0)),"")</f>
        <v/>
      </c>
      <c r="F167" s="20" t="n"/>
      <c r="G167" s="20" t="n"/>
      <c r="H167" s="20" t="n"/>
      <c r="I167" s="20" t="n"/>
      <c r="J167" s="20">
        <f>IFERROR(INDEX('품목 목록'!$B$6:$B$80,MATCH(I167,'품목 목록'!$A$6:$A$80,0)),"")</f>
        <v/>
      </c>
      <c r="K167" s="21" t="n"/>
      <c r="L167" s="21">
        <f>IFERROR(INDEX('품목 목록'!$E$6:$E$80,MATCH(I167,'품목 목록'!$A$6:$A$80,0)),"")</f>
        <v/>
      </c>
      <c r="M167" s="21">
        <f>IF(OR(K167="",L167=""),"",K167*L167)</f>
        <v/>
      </c>
      <c r="N167" s="20" t="n"/>
      <c r="O167" s="20" t="n"/>
      <c r="P167" s="22" t="n"/>
      <c r="Q167" s="20" t="n"/>
      <c r="R167" s="20" t="n"/>
      <c r="S167" s="20" t="n"/>
      <c r="T167" s="20">
        <f>IF(B167="","",IF(AND(O167&lt;&gt;"출고완료",P167&lt;TODAY()),"지연",IF(AND(O167&lt;&gt;"출고완료",P167=TODAY()),"오늘출고","정상")))</f>
        <v/>
      </c>
      <c r="U167" s="20" t="n"/>
    </row>
    <row r="168">
      <c r="A168" s="22" t="n"/>
      <c r="B168" s="20" t="n"/>
      <c r="C168" s="20" t="n"/>
      <c r="D168" s="20" t="n"/>
      <c r="E168" s="20">
        <f>IFERROR(INDEX('거래처 목록'!$B$6:$B$60,MATCH(D168,'거래처 목록'!$A$6:$A$60,0)),"")</f>
        <v/>
      </c>
      <c r="F168" s="20" t="n"/>
      <c r="G168" s="20" t="n"/>
      <c r="H168" s="20" t="n"/>
      <c r="I168" s="20" t="n"/>
      <c r="J168" s="20">
        <f>IFERROR(INDEX('품목 목록'!$B$6:$B$80,MATCH(I168,'품목 목록'!$A$6:$A$80,0)),"")</f>
        <v/>
      </c>
      <c r="K168" s="21" t="n"/>
      <c r="L168" s="21">
        <f>IFERROR(INDEX('품목 목록'!$E$6:$E$80,MATCH(I168,'품목 목록'!$A$6:$A$80,0)),"")</f>
        <v/>
      </c>
      <c r="M168" s="21">
        <f>IF(OR(K168="",L168=""),"",K168*L168)</f>
        <v/>
      </c>
      <c r="N168" s="20" t="n"/>
      <c r="O168" s="20" t="n"/>
      <c r="P168" s="22" t="n"/>
      <c r="Q168" s="20" t="n"/>
      <c r="R168" s="20" t="n"/>
      <c r="S168" s="20" t="n"/>
      <c r="T168" s="20">
        <f>IF(B168="","",IF(AND(O168&lt;&gt;"출고완료",P168&lt;TODAY()),"지연",IF(AND(O168&lt;&gt;"출고완료",P168=TODAY()),"오늘출고","정상")))</f>
        <v/>
      </c>
      <c r="U168" s="20" t="n"/>
    </row>
    <row r="169">
      <c r="A169" s="22" t="n"/>
      <c r="B169" s="20" t="n"/>
      <c r="C169" s="20" t="n"/>
      <c r="D169" s="20" t="n"/>
      <c r="E169" s="20">
        <f>IFERROR(INDEX('거래처 목록'!$B$6:$B$60,MATCH(D169,'거래처 목록'!$A$6:$A$60,0)),"")</f>
        <v/>
      </c>
      <c r="F169" s="20" t="n"/>
      <c r="G169" s="20" t="n"/>
      <c r="H169" s="20" t="n"/>
      <c r="I169" s="20" t="n"/>
      <c r="J169" s="20">
        <f>IFERROR(INDEX('품목 목록'!$B$6:$B$80,MATCH(I169,'품목 목록'!$A$6:$A$80,0)),"")</f>
        <v/>
      </c>
      <c r="K169" s="21" t="n"/>
      <c r="L169" s="21">
        <f>IFERROR(INDEX('품목 목록'!$E$6:$E$80,MATCH(I169,'품목 목록'!$A$6:$A$80,0)),"")</f>
        <v/>
      </c>
      <c r="M169" s="21">
        <f>IF(OR(K169="",L169=""),"",K169*L169)</f>
        <v/>
      </c>
      <c r="N169" s="20" t="n"/>
      <c r="O169" s="20" t="n"/>
      <c r="P169" s="22" t="n"/>
      <c r="Q169" s="20" t="n"/>
      <c r="R169" s="20" t="n"/>
      <c r="S169" s="20" t="n"/>
      <c r="T169" s="20">
        <f>IF(B169="","",IF(AND(O169&lt;&gt;"출고완료",P169&lt;TODAY()),"지연",IF(AND(O169&lt;&gt;"출고완료",P169=TODAY()),"오늘출고","정상")))</f>
        <v/>
      </c>
      <c r="U169" s="20" t="n"/>
    </row>
    <row r="170">
      <c r="A170" s="22" t="n"/>
      <c r="B170" s="20" t="n"/>
      <c r="C170" s="20" t="n"/>
      <c r="D170" s="20" t="n"/>
      <c r="E170" s="20">
        <f>IFERROR(INDEX('거래처 목록'!$B$6:$B$60,MATCH(D170,'거래처 목록'!$A$6:$A$60,0)),"")</f>
        <v/>
      </c>
      <c r="F170" s="20" t="n"/>
      <c r="G170" s="20" t="n"/>
      <c r="H170" s="20" t="n"/>
      <c r="I170" s="20" t="n"/>
      <c r="J170" s="20">
        <f>IFERROR(INDEX('품목 목록'!$B$6:$B$80,MATCH(I170,'품목 목록'!$A$6:$A$80,0)),"")</f>
        <v/>
      </c>
      <c r="K170" s="21" t="n"/>
      <c r="L170" s="21">
        <f>IFERROR(INDEX('품목 목록'!$E$6:$E$80,MATCH(I170,'품목 목록'!$A$6:$A$80,0)),"")</f>
        <v/>
      </c>
      <c r="M170" s="21">
        <f>IF(OR(K170="",L170=""),"",K170*L170)</f>
        <v/>
      </c>
      <c r="N170" s="20" t="n"/>
      <c r="O170" s="20" t="n"/>
      <c r="P170" s="22" t="n"/>
      <c r="Q170" s="20" t="n"/>
      <c r="R170" s="20" t="n"/>
      <c r="S170" s="20" t="n"/>
      <c r="T170" s="20">
        <f>IF(B170="","",IF(AND(O170&lt;&gt;"출고완료",P170&lt;TODAY()),"지연",IF(AND(O170&lt;&gt;"출고완료",P170=TODAY()),"오늘출고","정상")))</f>
        <v/>
      </c>
      <c r="U170" s="20" t="n"/>
    </row>
    <row r="171">
      <c r="A171" s="22" t="n"/>
      <c r="B171" s="20" t="n"/>
      <c r="C171" s="20" t="n"/>
      <c r="D171" s="20" t="n"/>
      <c r="E171" s="20">
        <f>IFERROR(INDEX('거래처 목록'!$B$6:$B$60,MATCH(D171,'거래처 목록'!$A$6:$A$60,0)),"")</f>
        <v/>
      </c>
      <c r="F171" s="20" t="n"/>
      <c r="G171" s="20" t="n"/>
      <c r="H171" s="20" t="n"/>
      <c r="I171" s="20" t="n"/>
      <c r="J171" s="20">
        <f>IFERROR(INDEX('품목 목록'!$B$6:$B$80,MATCH(I171,'품목 목록'!$A$6:$A$80,0)),"")</f>
        <v/>
      </c>
      <c r="K171" s="21" t="n"/>
      <c r="L171" s="21">
        <f>IFERROR(INDEX('품목 목록'!$E$6:$E$80,MATCH(I171,'품목 목록'!$A$6:$A$80,0)),"")</f>
        <v/>
      </c>
      <c r="M171" s="21">
        <f>IF(OR(K171="",L171=""),"",K171*L171)</f>
        <v/>
      </c>
      <c r="N171" s="20" t="n"/>
      <c r="O171" s="20" t="n"/>
      <c r="P171" s="22" t="n"/>
      <c r="Q171" s="20" t="n"/>
      <c r="R171" s="20" t="n"/>
      <c r="S171" s="20" t="n"/>
      <c r="T171" s="20">
        <f>IF(B171="","",IF(AND(O171&lt;&gt;"출고완료",P171&lt;TODAY()),"지연",IF(AND(O171&lt;&gt;"출고완료",P171=TODAY()),"오늘출고","정상")))</f>
        <v/>
      </c>
      <c r="U171" s="20" t="n"/>
    </row>
    <row r="172">
      <c r="A172" s="22" t="n"/>
      <c r="B172" s="20" t="n"/>
      <c r="C172" s="20" t="n"/>
      <c r="D172" s="20" t="n"/>
      <c r="E172" s="20">
        <f>IFERROR(INDEX('거래처 목록'!$B$6:$B$60,MATCH(D172,'거래처 목록'!$A$6:$A$60,0)),"")</f>
        <v/>
      </c>
      <c r="F172" s="20" t="n"/>
      <c r="G172" s="20" t="n"/>
      <c r="H172" s="20" t="n"/>
      <c r="I172" s="20" t="n"/>
      <c r="J172" s="20">
        <f>IFERROR(INDEX('품목 목록'!$B$6:$B$80,MATCH(I172,'품목 목록'!$A$6:$A$80,0)),"")</f>
        <v/>
      </c>
      <c r="K172" s="21" t="n"/>
      <c r="L172" s="21">
        <f>IFERROR(INDEX('품목 목록'!$E$6:$E$80,MATCH(I172,'품목 목록'!$A$6:$A$80,0)),"")</f>
        <v/>
      </c>
      <c r="M172" s="21">
        <f>IF(OR(K172="",L172=""),"",K172*L172)</f>
        <v/>
      </c>
      <c r="N172" s="20" t="n"/>
      <c r="O172" s="20" t="n"/>
      <c r="P172" s="22" t="n"/>
      <c r="Q172" s="20" t="n"/>
      <c r="R172" s="20" t="n"/>
      <c r="S172" s="20" t="n"/>
      <c r="T172" s="20">
        <f>IF(B172="","",IF(AND(O172&lt;&gt;"출고완료",P172&lt;TODAY()),"지연",IF(AND(O172&lt;&gt;"출고완료",P172=TODAY()),"오늘출고","정상")))</f>
        <v/>
      </c>
      <c r="U172" s="20" t="n"/>
    </row>
    <row r="173">
      <c r="A173" s="22" t="n"/>
      <c r="B173" s="20" t="n"/>
      <c r="C173" s="20" t="n"/>
      <c r="D173" s="20" t="n"/>
      <c r="E173" s="20">
        <f>IFERROR(INDEX('거래처 목록'!$B$6:$B$60,MATCH(D173,'거래처 목록'!$A$6:$A$60,0)),"")</f>
        <v/>
      </c>
      <c r="F173" s="20" t="n"/>
      <c r="G173" s="20" t="n"/>
      <c r="H173" s="20" t="n"/>
      <c r="I173" s="20" t="n"/>
      <c r="J173" s="20">
        <f>IFERROR(INDEX('품목 목록'!$B$6:$B$80,MATCH(I173,'품목 목록'!$A$6:$A$80,0)),"")</f>
        <v/>
      </c>
      <c r="K173" s="21" t="n"/>
      <c r="L173" s="21">
        <f>IFERROR(INDEX('품목 목록'!$E$6:$E$80,MATCH(I173,'품목 목록'!$A$6:$A$80,0)),"")</f>
        <v/>
      </c>
      <c r="M173" s="21">
        <f>IF(OR(K173="",L173=""),"",K173*L173)</f>
        <v/>
      </c>
      <c r="N173" s="20" t="n"/>
      <c r="O173" s="20" t="n"/>
      <c r="P173" s="22" t="n"/>
      <c r="Q173" s="20" t="n"/>
      <c r="R173" s="20" t="n"/>
      <c r="S173" s="20" t="n"/>
      <c r="T173" s="20">
        <f>IF(B173="","",IF(AND(O173&lt;&gt;"출고완료",P173&lt;TODAY()),"지연",IF(AND(O173&lt;&gt;"출고완료",P173=TODAY()),"오늘출고","정상")))</f>
        <v/>
      </c>
      <c r="U173" s="20" t="n"/>
    </row>
    <row r="174">
      <c r="A174" s="22" t="n"/>
      <c r="B174" s="20" t="n"/>
      <c r="C174" s="20" t="n"/>
      <c r="D174" s="20" t="n"/>
      <c r="E174" s="20">
        <f>IFERROR(INDEX('거래처 목록'!$B$6:$B$60,MATCH(D174,'거래처 목록'!$A$6:$A$60,0)),"")</f>
        <v/>
      </c>
      <c r="F174" s="20" t="n"/>
      <c r="G174" s="20" t="n"/>
      <c r="H174" s="20" t="n"/>
      <c r="I174" s="20" t="n"/>
      <c r="J174" s="20">
        <f>IFERROR(INDEX('품목 목록'!$B$6:$B$80,MATCH(I174,'품목 목록'!$A$6:$A$80,0)),"")</f>
        <v/>
      </c>
      <c r="K174" s="21" t="n"/>
      <c r="L174" s="21">
        <f>IFERROR(INDEX('품목 목록'!$E$6:$E$80,MATCH(I174,'품목 목록'!$A$6:$A$80,0)),"")</f>
        <v/>
      </c>
      <c r="M174" s="21">
        <f>IF(OR(K174="",L174=""),"",K174*L174)</f>
        <v/>
      </c>
      <c r="N174" s="20" t="n"/>
      <c r="O174" s="20" t="n"/>
      <c r="P174" s="22" t="n"/>
      <c r="Q174" s="20" t="n"/>
      <c r="R174" s="20" t="n"/>
      <c r="S174" s="20" t="n"/>
      <c r="T174" s="20">
        <f>IF(B174="","",IF(AND(O174&lt;&gt;"출고완료",P174&lt;TODAY()),"지연",IF(AND(O174&lt;&gt;"출고완료",P174=TODAY()),"오늘출고","정상")))</f>
        <v/>
      </c>
      <c r="U174" s="20" t="n"/>
    </row>
    <row r="175">
      <c r="A175" s="22" t="n"/>
      <c r="B175" s="20" t="n"/>
      <c r="C175" s="20" t="n"/>
      <c r="D175" s="20" t="n"/>
      <c r="E175" s="20">
        <f>IFERROR(INDEX('거래처 목록'!$B$6:$B$60,MATCH(D175,'거래처 목록'!$A$6:$A$60,0)),"")</f>
        <v/>
      </c>
      <c r="F175" s="20" t="n"/>
      <c r="G175" s="20" t="n"/>
      <c r="H175" s="20" t="n"/>
      <c r="I175" s="20" t="n"/>
      <c r="J175" s="20">
        <f>IFERROR(INDEX('품목 목록'!$B$6:$B$80,MATCH(I175,'품목 목록'!$A$6:$A$80,0)),"")</f>
        <v/>
      </c>
      <c r="K175" s="21" t="n"/>
      <c r="L175" s="21">
        <f>IFERROR(INDEX('품목 목록'!$E$6:$E$80,MATCH(I175,'품목 목록'!$A$6:$A$80,0)),"")</f>
        <v/>
      </c>
      <c r="M175" s="21">
        <f>IF(OR(K175="",L175=""),"",K175*L175)</f>
        <v/>
      </c>
      <c r="N175" s="20" t="n"/>
      <c r="O175" s="20" t="n"/>
      <c r="P175" s="22" t="n"/>
      <c r="Q175" s="20" t="n"/>
      <c r="R175" s="20" t="n"/>
      <c r="S175" s="20" t="n"/>
      <c r="T175" s="20">
        <f>IF(B175="","",IF(AND(O175&lt;&gt;"출고완료",P175&lt;TODAY()),"지연",IF(AND(O175&lt;&gt;"출고완료",P175=TODAY()),"오늘출고","정상")))</f>
        <v/>
      </c>
      <c r="U175" s="20" t="n"/>
    </row>
    <row r="176">
      <c r="A176" s="22" t="n"/>
      <c r="B176" s="20" t="n"/>
      <c r="C176" s="20" t="n"/>
      <c r="D176" s="20" t="n"/>
      <c r="E176" s="20">
        <f>IFERROR(INDEX('거래처 목록'!$B$6:$B$60,MATCH(D176,'거래처 목록'!$A$6:$A$60,0)),"")</f>
        <v/>
      </c>
      <c r="F176" s="20" t="n"/>
      <c r="G176" s="20" t="n"/>
      <c r="H176" s="20" t="n"/>
      <c r="I176" s="20" t="n"/>
      <c r="J176" s="20">
        <f>IFERROR(INDEX('품목 목록'!$B$6:$B$80,MATCH(I176,'품목 목록'!$A$6:$A$80,0)),"")</f>
        <v/>
      </c>
      <c r="K176" s="21" t="n"/>
      <c r="L176" s="21">
        <f>IFERROR(INDEX('품목 목록'!$E$6:$E$80,MATCH(I176,'품목 목록'!$A$6:$A$80,0)),"")</f>
        <v/>
      </c>
      <c r="M176" s="21">
        <f>IF(OR(K176="",L176=""),"",K176*L176)</f>
        <v/>
      </c>
      <c r="N176" s="20" t="n"/>
      <c r="O176" s="20" t="n"/>
      <c r="P176" s="22" t="n"/>
      <c r="Q176" s="20" t="n"/>
      <c r="R176" s="20" t="n"/>
      <c r="S176" s="20" t="n"/>
      <c r="T176" s="20">
        <f>IF(B176="","",IF(AND(O176&lt;&gt;"출고완료",P176&lt;TODAY()),"지연",IF(AND(O176&lt;&gt;"출고완료",P176=TODAY()),"오늘출고","정상")))</f>
        <v/>
      </c>
      <c r="U176" s="20" t="n"/>
    </row>
    <row r="177">
      <c r="A177" s="22" t="n"/>
      <c r="B177" s="20" t="n"/>
      <c r="C177" s="20" t="n"/>
      <c r="D177" s="20" t="n"/>
      <c r="E177" s="20">
        <f>IFERROR(INDEX('거래처 목록'!$B$6:$B$60,MATCH(D177,'거래처 목록'!$A$6:$A$60,0)),"")</f>
        <v/>
      </c>
      <c r="F177" s="20" t="n"/>
      <c r="G177" s="20" t="n"/>
      <c r="H177" s="20" t="n"/>
      <c r="I177" s="20" t="n"/>
      <c r="J177" s="20">
        <f>IFERROR(INDEX('품목 목록'!$B$6:$B$80,MATCH(I177,'품목 목록'!$A$6:$A$80,0)),"")</f>
        <v/>
      </c>
      <c r="K177" s="21" t="n"/>
      <c r="L177" s="21">
        <f>IFERROR(INDEX('품목 목록'!$E$6:$E$80,MATCH(I177,'품목 목록'!$A$6:$A$80,0)),"")</f>
        <v/>
      </c>
      <c r="M177" s="21">
        <f>IF(OR(K177="",L177=""),"",K177*L177)</f>
        <v/>
      </c>
      <c r="N177" s="20" t="n"/>
      <c r="O177" s="20" t="n"/>
      <c r="P177" s="22" t="n"/>
      <c r="Q177" s="20" t="n"/>
      <c r="R177" s="20" t="n"/>
      <c r="S177" s="20" t="n"/>
      <c r="T177" s="20">
        <f>IF(B177="","",IF(AND(O177&lt;&gt;"출고완료",P177&lt;TODAY()),"지연",IF(AND(O177&lt;&gt;"출고완료",P177=TODAY()),"오늘출고","정상")))</f>
        <v/>
      </c>
      <c r="U177" s="20" t="n"/>
    </row>
    <row r="178">
      <c r="A178" s="22" t="n"/>
      <c r="B178" s="20" t="n"/>
      <c r="C178" s="20" t="n"/>
      <c r="D178" s="20" t="n"/>
      <c r="E178" s="20">
        <f>IFERROR(INDEX('거래처 목록'!$B$6:$B$60,MATCH(D178,'거래처 목록'!$A$6:$A$60,0)),"")</f>
        <v/>
      </c>
      <c r="F178" s="20" t="n"/>
      <c r="G178" s="20" t="n"/>
      <c r="H178" s="20" t="n"/>
      <c r="I178" s="20" t="n"/>
      <c r="J178" s="20">
        <f>IFERROR(INDEX('품목 목록'!$B$6:$B$80,MATCH(I178,'품목 목록'!$A$6:$A$80,0)),"")</f>
        <v/>
      </c>
      <c r="K178" s="21" t="n"/>
      <c r="L178" s="21">
        <f>IFERROR(INDEX('품목 목록'!$E$6:$E$80,MATCH(I178,'품목 목록'!$A$6:$A$80,0)),"")</f>
        <v/>
      </c>
      <c r="M178" s="21">
        <f>IF(OR(K178="",L178=""),"",K178*L178)</f>
        <v/>
      </c>
      <c r="N178" s="20" t="n"/>
      <c r="O178" s="20" t="n"/>
      <c r="P178" s="22" t="n"/>
      <c r="Q178" s="20" t="n"/>
      <c r="R178" s="20" t="n"/>
      <c r="S178" s="20" t="n"/>
      <c r="T178" s="20">
        <f>IF(B178="","",IF(AND(O178&lt;&gt;"출고완료",P178&lt;TODAY()),"지연",IF(AND(O178&lt;&gt;"출고완료",P178=TODAY()),"오늘출고","정상")))</f>
        <v/>
      </c>
      <c r="U178" s="20" t="n"/>
    </row>
    <row r="179">
      <c r="A179" s="22" t="n"/>
      <c r="B179" s="20" t="n"/>
      <c r="C179" s="20" t="n"/>
      <c r="D179" s="20" t="n"/>
      <c r="E179" s="20">
        <f>IFERROR(INDEX('거래처 목록'!$B$6:$B$60,MATCH(D179,'거래처 목록'!$A$6:$A$60,0)),"")</f>
        <v/>
      </c>
      <c r="F179" s="20" t="n"/>
      <c r="G179" s="20" t="n"/>
      <c r="H179" s="20" t="n"/>
      <c r="I179" s="20" t="n"/>
      <c r="J179" s="20">
        <f>IFERROR(INDEX('품목 목록'!$B$6:$B$80,MATCH(I179,'품목 목록'!$A$6:$A$80,0)),"")</f>
        <v/>
      </c>
      <c r="K179" s="21" t="n"/>
      <c r="L179" s="21">
        <f>IFERROR(INDEX('품목 목록'!$E$6:$E$80,MATCH(I179,'품목 목록'!$A$6:$A$80,0)),"")</f>
        <v/>
      </c>
      <c r="M179" s="21">
        <f>IF(OR(K179="",L179=""),"",K179*L179)</f>
        <v/>
      </c>
      <c r="N179" s="20" t="n"/>
      <c r="O179" s="20" t="n"/>
      <c r="P179" s="22" t="n"/>
      <c r="Q179" s="20" t="n"/>
      <c r="R179" s="20" t="n"/>
      <c r="S179" s="20" t="n"/>
      <c r="T179" s="20">
        <f>IF(B179="","",IF(AND(O179&lt;&gt;"출고완료",P179&lt;TODAY()),"지연",IF(AND(O179&lt;&gt;"출고완료",P179=TODAY()),"오늘출고","정상")))</f>
        <v/>
      </c>
      <c r="U179" s="20" t="n"/>
    </row>
    <row r="180">
      <c r="A180" s="22" t="n"/>
      <c r="B180" s="20" t="n"/>
      <c r="C180" s="20" t="n"/>
      <c r="D180" s="20" t="n"/>
      <c r="E180" s="20">
        <f>IFERROR(INDEX('거래처 목록'!$B$6:$B$60,MATCH(D180,'거래처 목록'!$A$6:$A$60,0)),"")</f>
        <v/>
      </c>
      <c r="F180" s="20" t="n"/>
      <c r="G180" s="20" t="n"/>
      <c r="H180" s="20" t="n"/>
      <c r="I180" s="20" t="n"/>
      <c r="J180" s="20">
        <f>IFERROR(INDEX('품목 목록'!$B$6:$B$80,MATCH(I180,'품목 목록'!$A$6:$A$80,0)),"")</f>
        <v/>
      </c>
      <c r="K180" s="21" t="n"/>
      <c r="L180" s="21">
        <f>IFERROR(INDEX('품목 목록'!$E$6:$E$80,MATCH(I180,'품목 목록'!$A$6:$A$80,0)),"")</f>
        <v/>
      </c>
      <c r="M180" s="21">
        <f>IF(OR(K180="",L180=""),"",K180*L180)</f>
        <v/>
      </c>
      <c r="N180" s="20" t="n"/>
      <c r="O180" s="20" t="n"/>
      <c r="P180" s="22" t="n"/>
      <c r="Q180" s="20" t="n"/>
      <c r="R180" s="20" t="n"/>
      <c r="S180" s="20" t="n"/>
      <c r="T180" s="20">
        <f>IF(B180="","",IF(AND(O180&lt;&gt;"출고완료",P180&lt;TODAY()),"지연",IF(AND(O180&lt;&gt;"출고완료",P180=TODAY()),"오늘출고","정상")))</f>
        <v/>
      </c>
      <c r="U180" s="20" t="n"/>
    </row>
    <row r="181">
      <c r="A181" s="22" t="n"/>
      <c r="B181" s="20" t="n"/>
      <c r="C181" s="20" t="n"/>
      <c r="D181" s="20" t="n"/>
      <c r="E181" s="20">
        <f>IFERROR(INDEX('거래처 목록'!$B$6:$B$60,MATCH(D181,'거래처 목록'!$A$6:$A$60,0)),"")</f>
        <v/>
      </c>
      <c r="F181" s="20" t="n"/>
      <c r="G181" s="20" t="n"/>
      <c r="H181" s="20" t="n"/>
      <c r="I181" s="20" t="n"/>
      <c r="J181" s="20">
        <f>IFERROR(INDEX('품목 목록'!$B$6:$B$80,MATCH(I181,'품목 목록'!$A$6:$A$80,0)),"")</f>
        <v/>
      </c>
      <c r="K181" s="21" t="n"/>
      <c r="L181" s="21">
        <f>IFERROR(INDEX('품목 목록'!$E$6:$E$80,MATCH(I181,'품목 목록'!$A$6:$A$80,0)),"")</f>
        <v/>
      </c>
      <c r="M181" s="21">
        <f>IF(OR(K181="",L181=""),"",K181*L181)</f>
        <v/>
      </c>
      <c r="N181" s="20" t="n"/>
      <c r="O181" s="20" t="n"/>
      <c r="P181" s="22" t="n"/>
      <c r="Q181" s="20" t="n"/>
      <c r="R181" s="20" t="n"/>
      <c r="S181" s="20" t="n"/>
      <c r="T181" s="20">
        <f>IF(B181="","",IF(AND(O181&lt;&gt;"출고완료",P181&lt;TODAY()),"지연",IF(AND(O181&lt;&gt;"출고완료",P181=TODAY()),"오늘출고","정상")))</f>
        <v/>
      </c>
      <c r="U181" s="20" t="n"/>
    </row>
    <row r="182">
      <c r="A182" s="22" t="n"/>
      <c r="B182" s="20" t="n"/>
      <c r="C182" s="20" t="n"/>
      <c r="D182" s="20" t="n"/>
      <c r="E182" s="20">
        <f>IFERROR(INDEX('거래처 목록'!$B$6:$B$60,MATCH(D182,'거래처 목록'!$A$6:$A$60,0)),"")</f>
        <v/>
      </c>
      <c r="F182" s="20" t="n"/>
      <c r="G182" s="20" t="n"/>
      <c r="H182" s="20" t="n"/>
      <c r="I182" s="20" t="n"/>
      <c r="J182" s="20">
        <f>IFERROR(INDEX('품목 목록'!$B$6:$B$80,MATCH(I182,'품목 목록'!$A$6:$A$80,0)),"")</f>
        <v/>
      </c>
      <c r="K182" s="21" t="n"/>
      <c r="L182" s="21">
        <f>IFERROR(INDEX('품목 목록'!$E$6:$E$80,MATCH(I182,'품목 목록'!$A$6:$A$80,0)),"")</f>
        <v/>
      </c>
      <c r="M182" s="21">
        <f>IF(OR(K182="",L182=""),"",K182*L182)</f>
        <v/>
      </c>
      <c r="N182" s="20" t="n"/>
      <c r="O182" s="20" t="n"/>
      <c r="P182" s="22" t="n"/>
      <c r="Q182" s="20" t="n"/>
      <c r="R182" s="20" t="n"/>
      <c r="S182" s="20" t="n"/>
      <c r="T182" s="20">
        <f>IF(B182="","",IF(AND(O182&lt;&gt;"출고완료",P182&lt;TODAY()),"지연",IF(AND(O182&lt;&gt;"출고완료",P182=TODAY()),"오늘출고","정상")))</f>
        <v/>
      </c>
      <c r="U182" s="20" t="n"/>
    </row>
    <row r="183">
      <c r="A183" s="22" t="n"/>
      <c r="B183" s="20" t="n"/>
      <c r="C183" s="20" t="n"/>
      <c r="D183" s="20" t="n"/>
      <c r="E183" s="20">
        <f>IFERROR(INDEX('거래처 목록'!$B$6:$B$60,MATCH(D183,'거래처 목록'!$A$6:$A$60,0)),"")</f>
        <v/>
      </c>
      <c r="F183" s="20" t="n"/>
      <c r="G183" s="20" t="n"/>
      <c r="H183" s="20" t="n"/>
      <c r="I183" s="20" t="n"/>
      <c r="J183" s="20">
        <f>IFERROR(INDEX('품목 목록'!$B$6:$B$80,MATCH(I183,'품목 목록'!$A$6:$A$80,0)),"")</f>
        <v/>
      </c>
      <c r="K183" s="21" t="n"/>
      <c r="L183" s="21">
        <f>IFERROR(INDEX('품목 목록'!$E$6:$E$80,MATCH(I183,'품목 목록'!$A$6:$A$80,0)),"")</f>
        <v/>
      </c>
      <c r="M183" s="21">
        <f>IF(OR(K183="",L183=""),"",K183*L183)</f>
        <v/>
      </c>
      <c r="N183" s="20" t="n"/>
      <c r="O183" s="20" t="n"/>
      <c r="P183" s="22" t="n"/>
      <c r="Q183" s="20" t="n"/>
      <c r="R183" s="20" t="n"/>
      <c r="S183" s="20" t="n"/>
      <c r="T183" s="20">
        <f>IF(B183="","",IF(AND(O183&lt;&gt;"출고완료",P183&lt;TODAY()),"지연",IF(AND(O183&lt;&gt;"출고완료",P183=TODAY()),"오늘출고","정상")))</f>
        <v/>
      </c>
      <c r="U183" s="20" t="n"/>
    </row>
    <row r="184">
      <c r="A184" s="22" t="n"/>
      <c r="B184" s="20" t="n"/>
      <c r="C184" s="20" t="n"/>
      <c r="D184" s="20" t="n"/>
      <c r="E184" s="20">
        <f>IFERROR(INDEX('거래처 목록'!$B$6:$B$60,MATCH(D184,'거래처 목록'!$A$6:$A$60,0)),"")</f>
        <v/>
      </c>
      <c r="F184" s="20" t="n"/>
      <c r="G184" s="20" t="n"/>
      <c r="H184" s="20" t="n"/>
      <c r="I184" s="20" t="n"/>
      <c r="J184" s="20">
        <f>IFERROR(INDEX('품목 목록'!$B$6:$B$80,MATCH(I184,'품목 목록'!$A$6:$A$80,0)),"")</f>
        <v/>
      </c>
      <c r="K184" s="21" t="n"/>
      <c r="L184" s="21">
        <f>IFERROR(INDEX('품목 목록'!$E$6:$E$80,MATCH(I184,'품목 목록'!$A$6:$A$80,0)),"")</f>
        <v/>
      </c>
      <c r="M184" s="21">
        <f>IF(OR(K184="",L184=""),"",K184*L184)</f>
        <v/>
      </c>
      <c r="N184" s="20" t="n"/>
      <c r="O184" s="20" t="n"/>
      <c r="P184" s="22" t="n"/>
      <c r="Q184" s="20" t="n"/>
      <c r="R184" s="20" t="n"/>
      <c r="S184" s="20" t="n"/>
      <c r="T184" s="20">
        <f>IF(B184="","",IF(AND(O184&lt;&gt;"출고완료",P184&lt;TODAY()),"지연",IF(AND(O184&lt;&gt;"출고완료",P184=TODAY()),"오늘출고","정상")))</f>
        <v/>
      </c>
      <c r="U184" s="20" t="n"/>
    </row>
    <row r="185">
      <c r="A185" s="22" t="n"/>
      <c r="B185" s="20" t="n"/>
      <c r="C185" s="20" t="n"/>
      <c r="D185" s="20" t="n"/>
      <c r="E185" s="20">
        <f>IFERROR(INDEX('거래처 목록'!$B$6:$B$60,MATCH(D185,'거래처 목록'!$A$6:$A$60,0)),"")</f>
        <v/>
      </c>
      <c r="F185" s="20" t="n"/>
      <c r="G185" s="20" t="n"/>
      <c r="H185" s="20" t="n"/>
      <c r="I185" s="20" t="n"/>
      <c r="J185" s="20">
        <f>IFERROR(INDEX('품목 목록'!$B$6:$B$80,MATCH(I185,'품목 목록'!$A$6:$A$80,0)),"")</f>
        <v/>
      </c>
      <c r="K185" s="21" t="n"/>
      <c r="L185" s="21">
        <f>IFERROR(INDEX('품목 목록'!$E$6:$E$80,MATCH(I185,'품목 목록'!$A$6:$A$80,0)),"")</f>
        <v/>
      </c>
      <c r="M185" s="21">
        <f>IF(OR(K185="",L185=""),"",K185*L185)</f>
        <v/>
      </c>
      <c r="N185" s="20" t="n"/>
      <c r="O185" s="20" t="n"/>
      <c r="P185" s="22" t="n"/>
      <c r="Q185" s="20" t="n"/>
      <c r="R185" s="20" t="n"/>
      <c r="S185" s="20" t="n"/>
      <c r="T185" s="20">
        <f>IF(B185="","",IF(AND(O185&lt;&gt;"출고완료",P185&lt;TODAY()),"지연",IF(AND(O185&lt;&gt;"출고완료",P185=TODAY()),"오늘출고","정상")))</f>
        <v/>
      </c>
      <c r="U185" s="20" t="n"/>
    </row>
    <row r="186">
      <c r="A186" s="22" t="n"/>
      <c r="B186" s="20" t="n"/>
      <c r="C186" s="20" t="n"/>
      <c r="D186" s="20" t="n"/>
      <c r="E186" s="20">
        <f>IFERROR(INDEX('거래처 목록'!$B$6:$B$60,MATCH(D186,'거래처 목록'!$A$6:$A$60,0)),"")</f>
        <v/>
      </c>
      <c r="F186" s="20" t="n"/>
      <c r="G186" s="20" t="n"/>
      <c r="H186" s="20" t="n"/>
      <c r="I186" s="20" t="n"/>
      <c r="J186" s="20">
        <f>IFERROR(INDEX('품목 목록'!$B$6:$B$80,MATCH(I186,'품목 목록'!$A$6:$A$80,0)),"")</f>
        <v/>
      </c>
      <c r="K186" s="21" t="n"/>
      <c r="L186" s="21">
        <f>IFERROR(INDEX('품목 목록'!$E$6:$E$80,MATCH(I186,'품목 목록'!$A$6:$A$80,0)),"")</f>
        <v/>
      </c>
      <c r="M186" s="21">
        <f>IF(OR(K186="",L186=""),"",K186*L186)</f>
        <v/>
      </c>
      <c r="N186" s="20" t="n"/>
      <c r="O186" s="20" t="n"/>
      <c r="P186" s="22" t="n"/>
      <c r="Q186" s="20" t="n"/>
      <c r="R186" s="20" t="n"/>
      <c r="S186" s="20" t="n"/>
      <c r="T186" s="20">
        <f>IF(B186="","",IF(AND(O186&lt;&gt;"출고완료",P186&lt;TODAY()),"지연",IF(AND(O186&lt;&gt;"출고완료",P186=TODAY()),"오늘출고","정상")))</f>
        <v/>
      </c>
      <c r="U186" s="20" t="n"/>
    </row>
    <row r="187">
      <c r="A187" s="22" t="n"/>
      <c r="B187" s="20" t="n"/>
      <c r="C187" s="20" t="n"/>
      <c r="D187" s="20" t="n"/>
      <c r="E187" s="20">
        <f>IFERROR(INDEX('거래처 목록'!$B$6:$B$60,MATCH(D187,'거래처 목록'!$A$6:$A$60,0)),"")</f>
        <v/>
      </c>
      <c r="F187" s="20" t="n"/>
      <c r="G187" s="20" t="n"/>
      <c r="H187" s="20" t="n"/>
      <c r="I187" s="20" t="n"/>
      <c r="J187" s="20">
        <f>IFERROR(INDEX('품목 목록'!$B$6:$B$80,MATCH(I187,'품목 목록'!$A$6:$A$80,0)),"")</f>
        <v/>
      </c>
      <c r="K187" s="21" t="n"/>
      <c r="L187" s="21">
        <f>IFERROR(INDEX('품목 목록'!$E$6:$E$80,MATCH(I187,'품목 목록'!$A$6:$A$80,0)),"")</f>
        <v/>
      </c>
      <c r="M187" s="21">
        <f>IF(OR(K187="",L187=""),"",K187*L187)</f>
        <v/>
      </c>
      <c r="N187" s="20" t="n"/>
      <c r="O187" s="20" t="n"/>
      <c r="P187" s="22" t="n"/>
      <c r="Q187" s="20" t="n"/>
      <c r="R187" s="20" t="n"/>
      <c r="S187" s="20" t="n"/>
      <c r="T187" s="20">
        <f>IF(B187="","",IF(AND(O187&lt;&gt;"출고완료",P187&lt;TODAY()),"지연",IF(AND(O187&lt;&gt;"출고완료",P187=TODAY()),"오늘출고","정상")))</f>
        <v/>
      </c>
      <c r="U187" s="20" t="n"/>
    </row>
    <row r="188">
      <c r="A188" s="22" t="n"/>
      <c r="B188" s="20" t="n"/>
      <c r="C188" s="20" t="n"/>
      <c r="D188" s="20" t="n"/>
      <c r="E188" s="20">
        <f>IFERROR(INDEX('거래처 목록'!$B$6:$B$60,MATCH(D188,'거래처 목록'!$A$6:$A$60,0)),"")</f>
        <v/>
      </c>
      <c r="F188" s="20" t="n"/>
      <c r="G188" s="20" t="n"/>
      <c r="H188" s="20" t="n"/>
      <c r="I188" s="20" t="n"/>
      <c r="J188" s="20">
        <f>IFERROR(INDEX('품목 목록'!$B$6:$B$80,MATCH(I188,'품목 목록'!$A$6:$A$80,0)),"")</f>
        <v/>
      </c>
      <c r="K188" s="21" t="n"/>
      <c r="L188" s="21">
        <f>IFERROR(INDEX('품목 목록'!$E$6:$E$80,MATCH(I188,'품목 목록'!$A$6:$A$80,0)),"")</f>
        <v/>
      </c>
      <c r="M188" s="21">
        <f>IF(OR(K188="",L188=""),"",K188*L188)</f>
        <v/>
      </c>
      <c r="N188" s="20" t="n"/>
      <c r="O188" s="20" t="n"/>
      <c r="P188" s="22" t="n"/>
      <c r="Q188" s="20" t="n"/>
      <c r="R188" s="20" t="n"/>
      <c r="S188" s="20" t="n"/>
      <c r="T188" s="20">
        <f>IF(B188="","",IF(AND(O188&lt;&gt;"출고완료",P188&lt;TODAY()),"지연",IF(AND(O188&lt;&gt;"출고완료",P188=TODAY()),"오늘출고","정상")))</f>
        <v/>
      </c>
      <c r="U188" s="20" t="n"/>
    </row>
    <row r="189">
      <c r="A189" s="22" t="n"/>
      <c r="B189" s="20" t="n"/>
      <c r="C189" s="20" t="n"/>
      <c r="D189" s="20" t="n"/>
      <c r="E189" s="20">
        <f>IFERROR(INDEX('거래처 목록'!$B$6:$B$60,MATCH(D189,'거래처 목록'!$A$6:$A$60,0)),"")</f>
        <v/>
      </c>
      <c r="F189" s="20" t="n"/>
      <c r="G189" s="20" t="n"/>
      <c r="H189" s="20" t="n"/>
      <c r="I189" s="20" t="n"/>
      <c r="J189" s="20">
        <f>IFERROR(INDEX('품목 목록'!$B$6:$B$80,MATCH(I189,'품목 목록'!$A$6:$A$80,0)),"")</f>
        <v/>
      </c>
      <c r="K189" s="21" t="n"/>
      <c r="L189" s="21">
        <f>IFERROR(INDEX('품목 목록'!$E$6:$E$80,MATCH(I189,'품목 목록'!$A$6:$A$80,0)),"")</f>
        <v/>
      </c>
      <c r="M189" s="21">
        <f>IF(OR(K189="",L189=""),"",K189*L189)</f>
        <v/>
      </c>
      <c r="N189" s="20" t="n"/>
      <c r="O189" s="20" t="n"/>
      <c r="P189" s="22" t="n"/>
      <c r="Q189" s="20" t="n"/>
      <c r="R189" s="20" t="n"/>
      <c r="S189" s="20" t="n"/>
      <c r="T189" s="20">
        <f>IF(B189="","",IF(AND(O189&lt;&gt;"출고완료",P189&lt;TODAY()),"지연",IF(AND(O189&lt;&gt;"출고완료",P189=TODAY()),"오늘출고","정상")))</f>
        <v/>
      </c>
      <c r="U189" s="20" t="n"/>
    </row>
    <row r="190">
      <c r="A190" s="22" t="n"/>
      <c r="B190" s="20" t="n"/>
      <c r="C190" s="20" t="n"/>
      <c r="D190" s="20" t="n"/>
      <c r="E190" s="20">
        <f>IFERROR(INDEX('거래처 목록'!$B$6:$B$60,MATCH(D190,'거래처 목록'!$A$6:$A$60,0)),"")</f>
        <v/>
      </c>
      <c r="F190" s="20" t="n"/>
      <c r="G190" s="20" t="n"/>
      <c r="H190" s="20" t="n"/>
      <c r="I190" s="20" t="n"/>
      <c r="J190" s="20">
        <f>IFERROR(INDEX('품목 목록'!$B$6:$B$80,MATCH(I190,'품목 목록'!$A$6:$A$80,0)),"")</f>
        <v/>
      </c>
      <c r="K190" s="21" t="n"/>
      <c r="L190" s="21">
        <f>IFERROR(INDEX('품목 목록'!$E$6:$E$80,MATCH(I190,'품목 목록'!$A$6:$A$80,0)),"")</f>
        <v/>
      </c>
      <c r="M190" s="21">
        <f>IF(OR(K190="",L190=""),"",K190*L190)</f>
        <v/>
      </c>
      <c r="N190" s="20" t="n"/>
      <c r="O190" s="20" t="n"/>
      <c r="P190" s="22" t="n"/>
      <c r="Q190" s="20" t="n"/>
      <c r="R190" s="20" t="n"/>
      <c r="S190" s="20" t="n"/>
      <c r="T190" s="20">
        <f>IF(B190="","",IF(AND(O190&lt;&gt;"출고완료",P190&lt;TODAY()),"지연",IF(AND(O190&lt;&gt;"출고완료",P190=TODAY()),"오늘출고","정상")))</f>
        <v/>
      </c>
      <c r="U190" s="20" t="n"/>
    </row>
    <row r="191">
      <c r="A191" s="22" t="n"/>
      <c r="B191" s="20" t="n"/>
      <c r="C191" s="20" t="n"/>
      <c r="D191" s="20" t="n"/>
      <c r="E191" s="20">
        <f>IFERROR(INDEX('거래처 목록'!$B$6:$B$60,MATCH(D191,'거래처 목록'!$A$6:$A$60,0)),"")</f>
        <v/>
      </c>
      <c r="F191" s="20" t="n"/>
      <c r="G191" s="20" t="n"/>
      <c r="H191" s="20" t="n"/>
      <c r="I191" s="20" t="n"/>
      <c r="J191" s="20">
        <f>IFERROR(INDEX('품목 목록'!$B$6:$B$80,MATCH(I191,'품목 목록'!$A$6:$A$80,0)),"")</f>
        <v/>
      </c>
      <c r="K191" s="21" t="n"/>
      <c r="L191" s="21">
        <f>IFERROR(INDEX('품목 목록'!$E$6:$E$80,MATCH(I191,'품목 목록'!$A$6:$A$80,0)),"")</f>
        <v/>
      </c>
      <c r="M191" s="21">
        <f>IF(OR(K191="",L191=""),"",K191*L191)</f>
        <v/>
      </c>
      <c r="N191" s="20" t="n"/>
      <c r="O191" s="20" t="n"/>
      <c r="P191" s="22" t="n"/>
      <c r="Q191" s="20" t="n"/>
      <c r="R191" s="20" t="n"/>
      <c r="S191" s="20" t="n"/>
      <c r="T191" s="20">
        <f>IF(B191="","",IF(AND(O191&lt;&gt;"출고완료",P191&lt;TODAY()),"지연",IF(AND(O191&lt;&gt;"출고완료",P191=TODAY()),"오늘출고","정상")))</f>
        <v/>
      </c>
      <c r="U191" s="20" t="n"/>
    </row>
    <row r="192">
      <c r="A192" s="22" t="n"/>
      <c r="B192" s="20" t="n"/>
      <c r="C192" s="20" t="n"/>
      <c r="D192" s="20" t="n"/>
      <c r="E192" s="20">
        <f>IFERROR(INDEX('거래처 목록'!$B$6:$B$60,MATCH(D192,'거래처 목록'!$A$6:$A$60,0)),"")</f>
        <v/>
      </c>
      <c r="F192" s="20" t="n"/>
      <c r="G192" s="20" t="n"/>
      <c r="H192" s="20" t="n"/>
      <c r="I192" s="20" t="n"/>
      <c r="J192" s="20">
        <f>IFERROR(INDEX('품목 목록'!$B$6:$B$80,MATCH(I192,'품목 목록'!$A$6:$A$80,0)),"")</f>
        <v/>
      </c>
      <c r="K192" s="21" t="n"/>
      <c r="L192" s="21">
        <f>IFERROR(INDEX('품목 목록'!$E$6:$E$80,MATCH(I192,'품목 목록'!$A$6:$A$80,0)),"")</f>
        <v/>
      </c>
      <c r="M192" s="21">
        <f>IF(OR(K192="",L192=""),"",K192*L192)</f>
        <v/>
      </c>
      <c r="N192" s="20" t="n"/>
      <c r="O192" s="20" t="n"/>
      <c r="P192" s="22" t="n"/>
      <c r="Q192" s="20" t="n"/>
      <c r="R192" s="20" t="n"/>
      <c r="S192" s="20" t="n"/>
      <c r="T192" s="20">
        <f>IF(B192="","",IF(AND(O192&lt;&gt;"출고완료",P192&lt;TODAY()),"지연",IF(AND(O192&lt;&gt;"출고완료",P192=TODAY()),"오늘출고","정상")))</f>
        <v/>
      </c>
      <c r="U192" s="20" t="n"/>
    </row>
    <row r="193">
      <c r="A193" s="22" t="n"/>
      <c r="B193" s="20" t="n"/>
      <c r="C193" s="20" t="n"/>
      <c r="D193" s="20" t="n"/>
      <c r="E193" s="20">
        <f>IFERROR(INDEX('거래처 목록'!$B$6:$B$60,MATCH(D193,'거래처 목록'!$A$6:$A$60,0)),"")</f>
        <v/>
      </c>
      <c r="F193" s="20" t="n"/>
      <c r="G193" s="20" t="n"/>
      <c r="H193" s="20" t="n"/>
      <c r="I193" s="20" t="n"/>
      <c r="J193" s="20">
        <f>IFERROR(INDEX('품목 목록'!$B$6:$B$80,MATCH(I193,'품목 목록'!$A$6:$A$80,0)),"")</f>
        <v/>
      </c>
      <c r="K193" s="21" t="n"/>
      <c r="L193" s="21">
        <f>IFERROR(INDEX('품목 목록'!$E$6:$E$80,MATCH(I193,'품목 목록'!$A$6:$A$80,0)),"")</f>
        <v/>
      </c>
      <c r="M193" s="21">
        <f>IF(OR(K193="",L193=""),"",K193*L193)</f>
        <v/>
      </c>
      <c r="N193" s="20" t="n"/>
      <c r="O193" s="20" t="n"/>
      <c r="P193" s="22" t="n"/>
      <c r="Q193" s="20" t="n"/>
      <c r="R193" s="20" t="n"/>
      <c r="S193" s="20" t="n"/>
      <c r="T193" s="20">
        <f>IF(B193="","",IF(AND(O193&lt;&gt;"출고완료",P193&lt;TODAY()),"지연",IF(AND(O193&lt;&gt;"출고완료",P193=TODAY()),"오늘출고","정상")))</f>
        <v/>
      </c>
      <c r="U193" s="20" t="n"/>
    </row>
    <row r="194">
      <c r="A194" s="22" t="n"/>
      <c r="B194" s="20" t="n"/>
      <c r="C194" s="20" t="n"/>
      <c r="D194" s="20" t="n"/>
      <c r="E194" s="20">
        <f>IFERROR(INDEX('거래처 목록'!$B$6:$B$60,MATCH(D194,'거래처 목록'!$A$6:$A$60,0)),"")</f>
        <v/>
      </c>
      <c r="F194" s="20" t="n"/>
      <c r="G194" s="20" t="n"/>
      <c r="H194" s="20" t="n"/>
      <c r="I194" s="20" t="n"/>
      <c r="J194" s="20">
        <f>IFERROR(INDEX('품목 목록'!$B$6:$B$80,MATCH(I194,'품목 목록'!$A$6:$A$80,0)),"")</f>
        <v/>
      </c>
      <c r="K194" s="21" t="n"/>
      <c r="L194" s="21">
        <f>IFERROR(INDEX('품목 목록'!$E$6:$E$80,MATCH(I194,'품목 목록'!$A$6:$A$80,0)),"")</f>
        <v/>
      </c>
      <c r="M194" s="21">
        <f>IF(OR(K194="",L194=""),"",K194*L194)</f>
        <v/>
      </c>
      <c r="N194" s="20" t="n"/>
      <c r="O194" s="20" t="n"/>
      <c r="P194" s="22" t="n"/>
      <c r="Q194" s="20" t="n"/>
      <c r="R194" s="20" t="n"/>
      <c r="S194" s="20" t="n"/>
      <c r="T194" s="20">
        <f>IF(B194="","",IF(AND(O194&lt;&gt;"출고완료",P194&lt;TODAY()),"지연",IF(AND(O194&lt;&gt;"출고완료",P194=TODAY()),"오늘출고","정상")))</f>
        <v/>
      </c>
      <c r="U194" s="20" t="n"/>
    </row>
    <row r="195">
      <c r="A195" s="22" t="n"/>
      <c r="B195" s="20" t="n"/>
      <c r="C195" s="20" t="n"/>
      <c r="D195" s="20" t="n"/>
      <c r="E195" s="20">
        <f>IFERROR(INDEX('거래처 목록'!$B$6:$B$60,MATCH(D195,'거래처 목록'!$A$6:$A$60,0)),"")</f>
        <v/>
      </c>
      <c r="F195" s="20" t="n"/>
      <c r="G195" s="20" t="n"/>
      <c r="H195" s="20" t="n"/>
      <c r="I195" s="20" t="n"/>
      <c r="J195" s="20">
        <f>IFERROR(INDEX('품목 목록'!$B$6:$B$80,MATCH(I195,'품목 목록'!$A$6:$A$80,0)),"")</f>
        <v/>
      </c>
      <c r="K195" s="21" t="n"/>
      <c r="L195" s="21">
        <f>IFERROR(INDEX('품목 목록'!$E$6:$E$80,MATCH(I195,'품목 목록'!$A$6:$A$80,0)),"")</f>
        <v/>
      </c>
      <c r="M195" s="21">
        <f>IF(OR(K195="",L195=""),"",K195*L195)</f>
        <v/>
      </c>
      <c r="N195" s="20" t="n"/>
      <c r="O195" s="20" t="n"/>
      <c r="P195" s="22" t="n"/>
      <c r="Q195" s="20" t="n"/>
      <c r="R195" s="20" t="n"/>
      <c r="S195" s="20" t="n"/>
      <c r="T195" s="20">
        <f>IF(B195="","",IF(AND(O195&lt;&gt;"출고완료",P195&lt;TODAY()),"지연",IF(AND(O195&lt;&gt;"출고완료",P195=TODAY()),"오늘출고","정상")))</f>
        <v/>
      </c>
      <c r="U195" s="20" t="n"/>
    </row>
    <row r="196">
      <c r="A196" s="22" t="n"/>
      <c r="B196" s="20" t="n"/>
      <c r="C196" s="20" t="n"/>
      <c r="D196" s="20" t="n"/>
      <c r="E196" s="20">
        <f>IFERROR(INDEX('거래처 목록'!$B$6:$B$60,MATCH(D196,'거래처 목록'!$A$6:$A$60,0)),"")</f>
        <v/>
      </c>
      <c r="F196" s="20" t="n"/>
      <c r="G196" s="20" t="n"/>
      <c r="H196" s="20" t="n"/>
      <c r="I196" s="20" t="n"/>
      <c r="J196" s="20">
        <f>IFERROR(INDEX('품목 목록'!$B$6:$B$80,MATCH(I196,'품목 목록'!$A$6:$A$80,0)),"")</f>
        <v/>
      </c>
      <c r="K196" s="21" t="n"/>
      <c r="L196" s="21">
        <f>IFERROR(INDEX('품목 목록'!$E$6:$E$80,MATCH(I196,'품목 목록'!$A$6:$A$80,0)),"")</f>
        <v/>
      </c>
      <c r="M196" s="21">
        <f>IF(OR(K196="",L196=""),"",K196*L196)</f>
        <v/>
      </c>
      <c r="N196" s="20" t="n"/>
      <c r="O196" s="20" t="n"/>
      <c r="P196" s="22" t="n"/>
      <c r="Q196" s="20" t="n"/>
      <c r="R196" s="20" t="n"/>
      <c r="S196" s="20" t="n"/>
      <c r="T196" s="20">
        <f>IF(B196="","",IF(AND(O196&lt;&gt;"출고완료",P196&lt;TODAY()),"지연",IF(AND(O196&lt;&gt;"출고완료",P196=TODAY()),"오늘출고","정상")))</f>
        <v/>
      </c>
      <c r="U196" s="20" t="n"/>
    </row>
    <row r="197">
      <c r="A197" s="22" t="n"/>
      <c r="B197" s="20" t="n"/>
      <c r="C197" s="20" t="n"/>
      <c r="D197" s="20" t="n"/>
      <c r="E197" s="20">
        <f>IFERROR(INDEX('거래처 목록'!$B$6:$B$60,MATCH(D197,'거래처 목록'!$A$6:$A$60,0)),"")</f>
        <v/>
      </c>
      <c r="F197" s="20" t="n"/>
      <c r="G197" s="20" t="n"/>
      <c r="H197" s="20" t="n"/>
      <c r="I197" s="20" t="n"/>
      <c r="J197" s="20">
        <f>IFERROR(INDEX('품목 목록'!$B$6:$B$80,MATCH(I197,'품목 목록'!$A$6:$A$80,0)),"")</f>
        <v/>
      </c>
      <c r="K197" s="21" t="n"/>
      <c r="L197" s="21">
        <f>IFERROR(INDEX('품목 목록'!$E$6:$E$80,MATCH(I197,'품목 목록'!$A$6:$A$80,0)),"")</f>
        <v/>
      </c>
      <c r="M197" s="21">
        <f>IF(OR(K197="",L197=""),"",K197*L197)</f>
        <v/>
      </c>
      <c r="N197" s="20" t="n"/>
      <c r="O197" s="20" t="n"/>
      <c r="P197" s="22" t="n"/>
      <c r="Q197" s="20" t="n"/>
      <c r="R197" s="20" t="n"/>
      <c r="S197" s="20" t="n"/>
      <c r="T197" s="20">
        <f>IF(B197="","",IF(AND(O197&lt;&gt;"출고완료",P197&lt;TODAY()),"지연",IF(AND(O197&lt;&gt;"출고완료",P197=TODAY()),"오늘출고","정상")))</f>
        <v/>
      </c>
      <c r="U197" s="20" t="n"/>
    </row>
    <row r="198">
      <c r="A198" s="22" t="n"/>
      <c r="B198" s="20" t="n"/>
      <c r="C198" s="20" t="n"/>
      <c r="D198" s="20" t="n"/>
      <c r="E198" s="20">
        <f>IFERROR(INDEX('거래처 목록'!$B$6:$B$60,MATCH(D198,'거래처 목록'!$A$6:$A$60,0)),"")</f>
        <v/>
      </c>
      <c r="F198" s="20" t="n"/>
      <c r="G198" s="20" t="n"/>
      <c r="H198" s="20" t="n"/>
      <c r="I198" s="20" t="n"/>
      <c r="J198" s="20">
        <f>IFERROR(INDEX('품목 목록'!$B$6:$B$80,MATCH(I198,'품목 목록'!$A$6:$A$80,0)),"")</f>
        <v/>
      </c>
      <c r="K198" s="21" t="n"/>
      <c r="L198" s="21">
        <f>IFERROR(INDEX('품목 목록'!$E$6:$E$80,MATCH(I198,'품목 목록'!$A$6:$A$80,0)),"")</f>
        <v/>
      </c>
      <c r="M198" s="21">
        <f>IF(OR(K198="",L198=""),"",K198*L198)</f>
        <v/>
      </c>
      <c r="N198" s="20" t="n"/>
      <c r="O198" s="20" t="n"/>
      <c r="P198" s="22" t="n"/>
      <c r="Q198" s="20" t="n"/>
      <c r="R198" s="20" t="n"/>
      <c r="S198" s="20" t="n"/>
      <c r="T198" s="20">
        <f>IF(B198="","",IF(AND(O198&lt;&gt;"출고완료",P198&lt;TODAY()),"지연",IF(AND(O198&lt;&gt;"출고완료",P198=TODAY()),"오늘출고","정상")))</f>
        <v/>
      </c>
      <c r="U198" s="20" t="n"/>
    </row>
    <row r="199">
      <c r="A199" s="22" t="n"/>
      <c r="B199" s="20" t="n"/>
      <c r="C199" s="20" t="n"/>
      <c r="D199" s="20" t="n"/>
      <c r="E199" s="20">
        <f>IFERROR(INDEX('거래처 목록'!$B$6:$B$60,MATCH(D199,'거래처 목록'!$A$6:$A$60,0)),"")</f>
        <v/>
      </c>
      <c r="F199" s="20" t="n"/>
      <c r="G199" s="20" t="n"/>
      <c r="H199" s="20" t="n"/>
      <c r="I199" s="20" t="n"/>
      <c r="J199" s="20">
        <f>IFERROR(INDEX('품목 목록'!$B$6:$B$80,MATCH(I199,'품목 목록'!$A$6:$A$80,0)),"")</f>
        <v/>
      </c>
      <c r="K199" s="21" t="n"/>
      <c r="L199" s="21">
        <f>IFERROR(INDEX('품목 목록'!$E$6:$E$80,MATCH(I199,'품목 목록'!$A$6:$A$80,0)),"")</f>
        <v/>
      </c>
      <c r="M199" s="21">
        <f>IF(OR(K199="",L199=""),"",K199*L199)</f>
        <v/>
      </c>
      <c r="N199" s="20" t="n"/>
      <c r="O199" s="20" t="n"/>
      <c r="P199" s="22" t="n"/>
      <c r="Q199" s="20" t="n"/>
      <c r="R199" s="20" t="n"/>
      <c r="S199" s="20" t="n"/>
      <c r="T199" s="20">
        <f>IF(B199="","",IF(AND(O199&lt;&gt;"출고완료",P199&lt;TODAY()),"지연",IF(AND(O199&lt;&gt;"출고완료",P199=TODAY()),"오늘출고","정상")))</f>
        <v/>
      </c>
      <c r="U199" s="20" t="n"/>
    </row>
    <row r="200">
      <c r="A200" s="22" t="n"/>
      <c r="B200" s="20" t="n"/>
      <c r="C200" s="20" t="n"/>
      <c r="D200" s="20" t="n"/>
      <c r="E200" s="20">
        <f>IFERROR(INDEX('거래처 목록'!$B$6:$B$60,MATCH(D200,'거래처 목록'!$A$6:$A$60,0)),"")</f>
        <v/>
      </c>
      <c r="F200" s="20" t="n"/>
      <c r="G200" s="20" t="n"/>
      <c r="H200" s="20" t="n"/>
      <c r="I200" s="20" t="n"/>
      <c r="J200" s="20">
        <f>IFERROR(INDEX('품목 목록'!$B$6:$B$80,MATCH(I200,'품목 목록'!$A$6:$A$80,0)),"")</f>
        <v/>
      </c>
      <c r="K200" s="21" t="n"/>
      <c r="L200" s="21">
        <f>IFERROR(INDEX('품목 목록'!$E$6:$E$80,MATCH(I200,'품목 목록'!$A$6:$A$80,0)),"")</f>
        <v/>
      </c>
      <c r="M200" s="21">
        <f>IF(OR(K200="",L200=""),"",K200*L200)</f>
        <v/>
      </c>
      <c r="N200" s="20" t="n"/>
      <c r="O200" s="20" t="n"/>
      <c r="P200" s="22" t="n"/>
      <c r="Q200" s="20" t="n"/>
      <c r="R200" s="20" t="n"/>
      <c r="S200" s="20" t="n"/>
      <c r="T200" s="20">
        <f>IF(B200="","",IF(AND(O200&lt;&gt;"출고완료",P200&lt;TODAY()),"지연",IF(AND(O200&lt;&gt;"출고완료",P200=TODAY()),"오늘출고","정상")))</f>
        <v/>
      </c>
      <c r="U200" s="20" t="n"/>
    </row>
    <row r="201">
      <c r="A201" s="22" t="n"/>
      <c r="B201" s="20" t="n"/>
      <c r="C201" s="20" t="n"/>
      <c r="D201" s="20" t="n"/>
      <c r="E201" s="20">
        <f>IFERROR(INDEX('거래처 목록'!$B$6:$B$60,MATCH(D201,'거래처 목록'!$A$6:$A$60,0)),"")</f>
        <v/>
      </c>
      <c r="F201" s="20" t="n"/>
      <c r="G201" s="20" t="n"/>
      <c r="H201" s="20" t="n"/>
      <c r="I201" s="20" t="n"/>
      <c r="J201" s="20">
        <f>IFERROR(INDEX('품목 목록'!$B$6:$B$80,MATCH(I201,'품목 목록'!$A$6:$A$80,0)),"")</f>
        <v/>
      </c>
      <c r="K201" s="21" t="n"/>
      <c r="L201" s="21">
        <f>IFERROR(INDEX('품목 목록'!$E$6:$E$80,MATCH(I201,'품목 목록'!$A$6:$A$80,0)),"")</f>
        <v/>
      </c>
      <c r="M201" s="21">
        <f>IF(OR(K201="",L201=""),"",K201*L201)</f>
        <v/>
      </c>
      <c r="N201" s="20" t="n"/>
      <c r="O201" s="20" t="n"/>
      <c r="P201" s="22" t="n"/>
      <c r="Q201" s="20" t="n"/>
      <c r="R201" s="20" t="n"/>
      <c r="S201" s="20" t="n"/>
      <c r="T201" s="20">
        <f>IF(B201="","",IF(AND(O201&lt;&gt;"출고완료",P201&lt;TODAY()),"지연",IF(AND(O201&lt;&gt;"출고완료",P201=TODAY()),"오늘출고","정상")))</f>
        <v/>
      </c>
      <c r="U201" s="20" t="n"/>
    </row>
    <row r="202">
      <c r="A202" s="22" t="n"/>
      <c r="B202" s="20" t="n"/>
      <c r="C202" s="20" t="n"/>
      <c r="D202" s="20" t="n"/>
      <c r="E202" s="20">
        <f>IFERROR(INDEX('거래처 목록'!$B$6:$B$60,MATCH(D202,'거래처 목록'!$A$6:$A$60,0)),"")</f>
        <v/>
      </c>
      <c r="F202" s="20" t="n"/>
      <c r="G202" s="20" t="n"/>
      <c r="H202" s="20" t="n"/>
      <c r="I202" s="20" t="n"/>
      <c r="J202" s="20">
        <f>IFERROR(INDEX('품목 목록'!$B$6:$B$80,MATCH(I202,'품목 목록'!$A$6:$A$80,0)),"")</f>
        <v/>
      </c>
      <c r="K202" s="21" t="n"/>
      <c r="L202" s="21">
        <f>IFERROR(INDEX('품목 목록'!$E$6:$E$80,MATCH(I202,'품목 목록'!$A$6:$A$80,0)),"")</f>
        <v/>
      </c>
      <c r="M202" s="21">
        <f>IF(OR(K202="",L202=""),"",K202*L202)</f>
        <v/>
      </c>
      <c r="N202" s="20" t="n"/>
      <c r="O202" s="20" t="n"/>
      <c r="P202" s="22" t="n"/>
      <c r="Q202" s="20" t="n"/>
      <c r="R202" s="20" t="n"/>
      <c r="S202" s="20" t="n"/>
      <c r="T202" s="20">
        <f>IF(B202="","",IF(AND(O202&lt;&gt;"출고완료",P202&lt;TODAY()),"지연",IF(AND(O202&lt;&gt;"출고완료",P202=TODAY()),"오늘출고","정상")))</f>
        <v/>
      </c>
      <c r="U202" s="20" t="n"/>
    </row>
    <row r="203">
      <c r="A203" s="22" t="n"/>
      <c r="B203" s="20" t="n"/>
      <c r="C203" s="20" t="n"/>
      <c r="D203" s="20" t="n"/>
      <c r="E203" s="20">
        <f>IFERROR(INDEX('거래처 목록'!$B$6:$B$60,MATCH(D203,'거래처 목록'!$A$6:$A$60,0)),"")</f>
        <v/>
      </c>
      <c r="F203" s="20" t="n"/>
      <c r="G203" s="20" t="n"/>
      <c r="H203" s="20" t="n"/>
      <c r="I203" s="20" t="n"/>
      <c r="J203" s="20">
        <f>IFERROR(INDEX('품목 목록'!$B$6:$B$80,MATCH(I203,'품목 목록'!$A$6:$A$80,0)),"")</f>
        <v/>
      </c>
      <c r="K203" s="21" t="n"/>
      <c r="L203" s="21">
        <f>IFERROR(INDEX('품목 목록'!$E$6:$E$80,MATCH(I203,'품목 목록'!$A$6:$A$80,0)),"")</f>
        <v/>
      </c>
      <c r="M203" s="21">
        <f>IF(OR(K203="",L203=""),"",K203*L203)</f>
        <v/>
      </c>
      <c r="N203" s="20" t="n"/>
      <c r="O203" s="20" t="n"/>
      <c r="P203" s="22" t="n"/>
      <c r="Q203" s="20" t="n"/>
      <c r="R203" s="20" t="n"/>
      <c r="S203" s="20" t="n"/>
      <c r="T203" s="20">
        <f>IF(B203="","",IF(AND(O203&lt;&gt;"출고완료",P203&lt;TODAY()),"지연",IF(AND(O203&lt;&gt;"출고완료",P203=TODAY()),"오늘출고","정상")))</f>
        <v/>
      </c>
      <c r="U203" s="20" t="n"/>
    </row>
    <row r="204">
      <c r="A204" s="22" t="n"/>
      <c r="B204" s="20" t="n"/>
      <c r="C204" s="20" t="n"/>
      <c r="D204" s="20" t="n"/>
      <c r="E204" s="20">
        <f>IFERROR(INDEX('거래처 목록'!$B$6:$B$60,MATCH(D204,'거래처 목록'!$A$6:$A$60,0)),"")</f>
        <v/>
      </c>
      <c r="F204" s="20" t="n"/>
      <c r="G204" s="20" t="n"/>
      <c r="H204" s="20" t="n"/>
      <c r="I204" s="20" t="n"/>
      <c r="J204" s="20">
        <f>IFERROR(INDEX('품목 목록'!$B$6:$B$80,MATCH(I204,'품목 목록'!$A$6:$A$80,0)),"")</f>
        <v/>
      </c>
      <c r="K204" s="21" t="n"/>
      <c r="L204" s="21">
        <f>IFERROR(INDEX('품목 목록'!$E$6:$E$80,MATCH(I204,'품목 목록'!$A$6:$A$80,0)),"")</f>
        <v/>
      </c>
      <c r="M204" s="21">
        <f>IF(OR(K204="",L204=""),"",K204*L204)</f>
        <v/>
      </c>
      <c r="N204" s="20" t="n"/>
      <c r="O204" s="20" t="n"/>
      <c r="P204" s="22" t="n"/>
      <c r="Q204" s="20" t="n"/>
      <c r="R204" s="20" t="n"/>
      <c r="S204" s="20" t="n"/>
      <c r="T204" s="20">
        <f>IF(B204="","",IF(AND(O204&lt;&gt;"출고완료",P204&lt;TODAY()),"지연",IF(AND(O204&lt;&gt;"출고완료",P204=TODAY()),"오늘출고","정상")))</f>
        <v/>
      </c>
      <c r="U204" s="20" t="n"/>
    </row>
    <row r="205">
      <c r="A205" s="22" t="n"/>
      <c r="B205" s="20" t="n"/>
      <c r="C205" s="20" t="n"/>
      <c r="D205" s="20" t="n"/>
      <c r="E205" s="20">
        <f>IFERROR(INDEX('거래처 목록'!$B$6:$B$60,MATCH(D205,'거래처 목록'!$A$6:$A$60,0)),"")</f>
        <v/>
      </c>
      <c r="F205" s="20" t="n"/>
      <c r="G205" s="20" t="n"/>
      <c r="H205" s="20" t="n"/>
      <c r="I205" s="20" t="n"/>
      <c r="J205" s="20">
        <f>IFERROR(INDEX('품목 목록'!$B$6:$B$80,MATCH(I205,'품목 목록'!$A$6:$A$80,0)),"")</f>
        <v/>
      </c>
      <c r="K205" s="21" t="n"/>
      <c r="L205" s="21">
        <f>IFERROR(INDEX('품목 목록'!$E$6:$E$80,MATCH(I205,'품목 목록'!$A$6:$A$80,0)),"")</f>
        <v/>
      </c>
      <c r="M205" s="21">
        <f>IF(OR(K205="",L205=""),"",K205*L205)</f>
        <v/>
      </c>
      <c r="N205" s="20" t="n"/>
      <c r="O205" s="20" t="n"/>
      <c r="P205" s="22" t="n"/>
      <c r="Q205" s="20" t="n"/>
      <c r="R205" s="20" t="n"/>
      <c r="S205" s="20" t="n"/>
      <c r="T205" s="20">
        <f>IF(B205="","",IF(AND(O205&lt;&gt;"출고완료",P205&lt;TODAY()),"지연",IF(AND(O205&lt;&gt;"출고완료",P205=TODAY()),"오늘출고","정상")))</f>
        <v/>
      </c>
      <c r="U205" s="20" t="n"/>
    </row>
  </sheetData>
  <mergeCells count="3">
    <mergeCell ref="A3:R3"/>
    <mergeCell ref="A1:T2"/>
    <mergeCell ref="S3:T3"/>
  </mergeCells>
  <conditionalFormatting sqref="O6:O205">
    <cfRule type="expression" priority="1" dxfId="0">
      <formula>$O6="보류"</formula>
    </cfRule>
    <cfRule type="expression" priority="2" dxfId="1">
      <formula>$O6="출고완료"</formula>
    </cfRule>
  </conditionalFormatting>
  <conditionalFormatting sqref="T6:T205">
    <cfRule type="expression" priority="3" dxfId="2">
      <formula>$T6="지연"</formula>
    </cfRule>
  </conditionalFormatting>
  <dataValidations count="6">
    <dataValidation sqref="C6:C205" showDropDown="0" showInputMessage="0" showErrorMessage="0" allowBlank="1" errorTitle="입력값 확인" error="목록에서 값을 선택하거나 형식에 맞게 입력해 주세요." type="list">
      <formula1>"온라인,B2B,D2C,리셀러"</formula1>
    </dataValidation>
    <dataValidation sqref="D6:D205" showDropDown="0" showInputMessage="0" showErrorMessage="0" allowBlank="1" errorTitle="입력값 확인" error="목록에서 값을 선택하거나 형식에 맞게 입력해 주세요." type="list">
      <formula1>='거래처 목록'!$A$6:$A$60</formula1>
    </dataValidation>
    <dataValidation sqref="I6:I205" showDropDown="0" showInputMessage="0" showErrorMessage="0" allowBlank="1" errorTitle="입력값 확인" error="목록에서 값을 선택하거나 형식에 맞게 입력해 주세요." type="list">
      <formula1>='품목 목록'!$A$6:$A$80</formula1>
    </dataValidation>
    <dataValidation sqref="N6:N205" showDropDown="0" showInputMessage="0" showErrorMessage="0" allowBlank="1" errorTitle="입력값 확인" error="목록에서 값을 선택하거나 형식에 맞게 입력해 주세요." type="list">
      <formula1>"입금대기,결제완료,월정산,환불"</formula1>
    </dataValidation>
    <dataValidation sqref="O6:O205" showDropDown="0" showInputMessage="0" showErrorMessage="0" allowBlank="1" errorTitle="입력값 확인" error="목록에서 값을 선택하거나 형식에 맞게 입력해 주세요." type="list">
      <formula1>"결제확인,출고대기,피킹중,출고완료,보류,취소"</formula1>
    </dataValidation>
    <dataValidation sqref="Q6:Q205" showDropDown="0" showInputMessage="0" showErrorMessage="0" allowBlank="1" errorTitle="입력값 확인" error="목록에서 값을 선택하거나 형식에 맞게 입력해 주세요." type="list">
      <formula1>"CJ대한통운,한진택배,로젠택배,우체국,화물,직배송"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M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0" customWidth="1" min="3" max="3"/>
    <col width="14" customWidth="1" min="4" max="4"/>
    <col width="13" customWidth="1" min="5" max="5"/>
    <col width="22" customWidth="1" min="6" max="6"/>
    <col width="9" customWidth="1" min="7" max="7"/>
    <col width="14" customWidth="1" min="8" max="8"/>
    <col width="12" customWidth="1" min="9" max="9"/>
    <col width="12" customWidth="1" min="10" max="10"/>
    <col width="15" customWidth="1" min="11" max="11"/>
    <col width="10" customWidth="1" min="12" max="12"/>
    <col width="24" customWidth="1" min="13" max="13"/>
  </cols>
  <sheetData>
    <row r="1" ht="28" customHeight="1">
      <c r="A1" s="1" t="inlineStr">
        <is>
          <t>출고작업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</row>
    <row r="3" ht="26" customHeight="1">
      <c r="A3" s="3" t="inlineStr">
        <is>
          <t>출고대기/피킹중/보류 주문을 모아 작업 순서를 정리합니다.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5" t="inlineStr">
        <is>
          <t>STACKCUBE TEMPLATE</t>
        </is>
      </c>
    </row>
    <row r="5">
      <c r="A5" s="23" t="inlineStr">
        <is>
          <t>작업상태</t>
        </is>
      </c>
      <c r="B5" s="23" t="inlineStr">
        <is>
          <t>주문번호</t>
        </is>
      </c>
      <c r="C5" s="23" t="inlineStr">
        <is>
          <t>채널</t>
        </is>
      </c>
      <c r="D5" s="23" t="inlineStr">
        <is>
          <t>수령인</t>
        </is>
      </c>
      <c r="E5" s="23" t="inlineStr">
        <is>
          <t>품목코드</t>
        </is>
      </c>
      <c r="F5" s="23" t="inlineStr">
        <is>
          <t>상품명</t>
        </is>
      </c>
      <c r="G5" s="23" t="inlineStr">
        <is>
          <t>수량</t>
        </is>
      </c>
      <c r="H5" s="23" t="inlineStr">
        <is>
          <t>출고위치</t>
        </is>
      </c>
      <c r="I5" s="23" t="inlineStr">
        <is>
          <t>출고예정일</t>
        </is>
      </c>
      <c r="J5" s="23" t="inlineStr">
        <is>
          <t>택배사</t>
        </is>
      </c>
      <c r="K5" s="23" t="inlineStr">
        <is>
          <t>운송장번호</t>
        </is>
      </c>
      <c r="L5" s="23" t="inlineStr">
        <is>
          <t>담당자</t>
        </is>
      </c>
      <c r="M5" s="23" t="inlineStr">
        <is>
          <t>메모</t>
        </is>
      </c>
    </row>
    <row r="6">
      <c r="A6" s="20">
        <f>IF(OR(주문접수대장!O6="출고대기",주문접수대장!O6="피킹중",주문접수대장!O6="보류"),주문접수대장!O6,"")</f>
        <v/>
      </c>
      <c r="B6" s="20">
        <f>IF(A6="","",주문접수대장!B6)</f>
        <v/>
      </c>
      <c r="C6" s="20">
        <f>IF(A6="","",주문접수대장!C6)</f>
        <v/>
      </c>
      <c r="D6" s="20">
        <f>IF(A6="","",주문접수대장!F6)</f>
        <v/>
      </c>
      <c r="E6" s="20">
        <f>IF(A6="","",주문접수대장!I6)</f>
        <v/>
      </c>
      <c r="F6" s="20">
        <f>IF(A6="","",주문접수대장!J6)</f>
        <v/>
      </c>
      <c r="G6" s="20">
        <f>IF(A6="","",주문접수대장!K6)</f>
        <v/>
      </c>
      <c r="H6" s="20">
        <f>IF(A6="","",INDEX('품목 목록'!$F$6:$F$80,MATCH(E6,'품목 목록'!$A$6:$A$80,0)))</f>
        <v/>
      </c>
      <c r="I6" s="22">
        <f>IF(A6="","",주문접수대장!P6)</f>
        <v/>
      </c>
      <c r="J6" s="20">
        <f>IF(A6="","",주문접수대장!Q6)</f>
        <v/>
      </c>
      <c r="K6" s="20">
        <f>IF(A6="","",주문접수대장!R6)</f>
        <v/>
      </c>
      <c r="L6" s="20">
        <f>IF(A6="","",주문접수대장!S6)</f>
        <v/>
      </c>
      <c r="M6" s="20">
        <f>IF(A6="","",주문접수대장!U6)</f>
        <v/>
      </c>
    </row>
    <row r="7">
      <c r="A7" s="20">
        <f>IF(OR(주문접수대장!O7="출고대기",주문접수대장!O7="피킹중",주문접수대장!O7="보류"),주문접수대장!O7,"")</f>
        <v/>
      </c>
      <c r="B7" s="20">
        <f>IF(A7="","",주문접수대장!B7)</f>
        <v/>
      </c>
      <c r="C7" s="20">
        <f>IF(A7="","",주문접수대장!C7)</f>
        <v/>
      </c>
      <c r="D7" s="20">
        <f>IF(A7="","",주문접수대장!F7)</f>
        <v/>
      </c>
      <c r="E7" s="20">
        <f>IF(A7="","",주문접수대장!I7)</f>
        <v/>
      </c>
      <c r="F7" s="20">
        <f>IF(A7="","",주문접수대장!J7)</f>
        <v/>
      </c>
      <c r="G7" s="20">
        <f>IF(A7="","",주문접수대장!K7)</f>
        <v/>
      </c>
      <c r="H7" s="20">
        <f>IF(A7="","",INDEX('품목 목록'!$F$6:$F$80,MATCH(E7,'품목 목록'!$A$6:$A$80,0)))</f>
        <v/>
      </c>
      <c r="I7" s="22">
        <f>IF(A7="","",주문접수대장!P7)</f>
        <v/>
      </c>
      <c r="J7" s="20">
        <f>IF(A7="","",주문접수대장!Q7)</f>
        <v/>
      </c>
      <c r="K7" s="20">
        <f>IF(A7="","",주문접수대장!R7)</f>
        <v/>
      </c>
      <c r="L7" s="20">
        <f>IF(A7="","",주문접수대장!S7)</f>
        <v/>
      </c>
      <c r="M7" s="20">
        <f>IF(A7="","",주문접수대장!U7)</f>
        <v/>
      </c>
    </row>
    <row r="8">
      <c r="A8" s="20">
        <f>IF(OR(주문접수대장!O8="출고대기",주문접수대장!O8="피킹중",주문접수대장!O8="보류"),주문접수대장!O8,"")</f>
        <v/>
      </c>
      <c r="B8" s="20">
        <f>IF(A8="","",주문접수대장!B8)</f>
        <v/>
      </c>
      <c r="C8" s="20">
        <f>IF(A8="","",주문접수대장!C8)</f>
        <v/>
      </c>
      <c r="D8" s="20">
        <f>IF(A8="","",주문접수대장!F8)</f>
        <v/>
      </c>
      <c r="E8" s="20">
        <f>IF(A8="","",주문접수대장!I8)</f>
        <v/>
      </c>
      <c r="F8" s="20">
        <f>IF(A8="","",주문접수대장!J8)</f>
        <v/>
      </c>
      <c r="G8" s="20">
        <f>IF(A8="","",주문접수대장!K8)</f>
        <v/>
      </c>
      <c r="H8" s="20">
        <f>IF(A8="","",INDEX('품목 목록'!$F$6:$F$80,MATCH(E8,'품목 목록'!$A$6:$A$80,0)))</f>
        <v/>
      </c>
      <c r="I8" s="22">
        <f>IF(A8="","",주문접수대장!P8)</f>
        <v/>
      </c>
      <c r="J8" s="20">
        <f>IF(A8="","",주문접수대장!Q8)</f>
        <v/>
      </c>
      <c r="K8" s="20">
        <f>IF(A8="","",주문접수대장!R8)</f>
        <v/>
      </c>
      <c r="L8" s="20">
        <f>IF(A8="","",주문접수대장!S8)</f>
        <v/>
      </c>
      <c r="M8" s="20">
        <f>IF(A8="","",주문접수대장!U8)</f>
        <v/>
      </c>
    </row>
    <row r="9">
      <c r="A9" s="20">
        <f>IF(OR(주문접수대장!O9="출고대기",주문접수대장!O9="피킹중",주문접수대장!O9="보류"),주문접수대장!O9,"")</f>
        <v/>
      </c>
      <c r="B9" s="20">
        <f>IF(A9="","",주문접수대장!B9)</f>
        <v/>
      </c>
      <c r="C9" s="20">
        <f>IF(A9="","",주문접수대장!C9)</f>
        <v/>
      </c>
      <c r="D9" s="20">
        <f>IF(A9="","",주문접수대장!F9)</f>
        <v/>
      </c>
      <c r="E9" s="20">
        <f>IF(A9="","",주문접수대장!I9)</f>
        <v/>
      </c>
      <c r="F9" s="20">
        <f>IF(A9="","",주문접수대장!J9)</f>
        <v/>
      </c>
      <c r="G9" s="20">
        <f>IF(A9="","",주문접수대장!K9)</f>
        <v/>
      </c>
      <c r="H9" s="20">
        <f>IF(A9="","",INDEX('품목 목록'!$F$6:$F$80,MATCH(E9,'품목 목록'!$A$6:$A$80,0)))</f>
        <v/>
      </c>
      <c r="I9" s="22">
        <f>IF(A9="","",주문접수대장!P9)</f>
        <v/>
      </c>
      <c r="J9" s="20">
        <f>IF(A9="","",주문접수대장!Q9)</f>
        <v/>
      </c>
      <c r="K9" s="20">
        <f>IF(A9="","",주문접수대장!R9)</f>
        <v/>
      </c>
      <c r="L9" s="20">
        <f>IF(A9="","",주문접수대장!S9)</f>
        <v/>
      </c>
      <c r="M9" s="20">
        <f>IF(A9="","",주문접수대장!U9)</f>
        <v/>
      </c>
    </row>
    <row r="10">
      <c r="A10" s="20">
        <f>IF(OR(주문접수대장!O10="출고대기",주문접수대장!O10="피킹중",주문접수대장!O10="보류"),주문접수대장!O10,"")</f>
        <v/>
      </c>
      <c r="B10" s="20">
        <f>IF(A10="","",주문접수대장!B10)</f>
        <v/>
      </c>
      <c r="C10" s="20">
        <f>IF(A10="","",주문접수대장!C10)</f>
        <v/>
      </c>
      <c r="D10" s="20">
        <f>IF(A10="","",주문접수대장!F10)</f>
        <v/>
      </c>
      <c r="E10" s="20">
        <f>IF(A10="","",주문접수대장!I10)</f>
        <v/>
      </c>
      <c r="F10" s="20">
        <f>IF(A10="","",주문접수대장!J10)</f>
        <v/>
      </c>
      <c r="G10" s="20">
        <f>IF(A10="","",주문접수대장!K10)</f>
        <v/>
      </c>
      <c r="H10" s="20">
        <f>IF(A10="","",INDEX('품목 목록'!$F$6:$F$80,MATCH(E10,'품목 목록'!$A$6:$A$80,0)))</f>
        <v/>
      </c>
      <c r="I10" s="22">
        <f>IF(A10="","",주문접수대장!P10)</f>
        <v/>
      </c>
      <c r="J10" s="20">
        <f>IF(A10="","",주문접수대장!Q10)</f>
        <v/>
      </c>
      <c r="K10" s="20">
        <f>IF(A10="","",주문접수대장!R10)</f>
        <v/>
      </c>
      <c r="L10" s="20">
        <f>IF(A10="","",주문접수대장!S10)</f>
        <v/>
      </c>
      <c r="M10" s="20">
        <f>IF(A10="","",주문접수대장!U10)</f>
        <v/>
      </c>
    </row>
    <row r="11">
      <c r="A11" s="20">
        <f>IF(OR(주문접수대장!O11="출고대기",주문접수대장!O11="피킹중",주문접수대장!O11="보류"),주문접수대장!O11,"")</f>
        <v/>
      </c>
      <c r="B11" s="20">
        <f>IF(A11="","",주문접수대장!B11)</f>
        <v/>
      </c>
      <c r="C11" s="20">
        <f>IF(A11="","",주문접수대장!C11)</f>
        <v/>
      </c>
      <c r="D11" s="20">
        <f>IF(A11="","",주문접수대장!F11)</f>
        <v/>
      </c>
      <c r="E11" s="20">
        <f>IF(A11="","",주문접수대장!I11)</f>
        <v/>
      </c>
      <c r="F11" s="20">
        <f>IF(A11="","",주문접수대장!J11)</f>
        <v/>
      </c>
      <c r="G11" s="20">
        <f>IF(A11="","",주문접수대장!K11)</f>
        <v/>
      </c>
      <c r="H11" s="20">
        <f>IF(A11="","",INDEX('품목 목록'!$F$6:$F$80,MATCH(E11,'품목 목록'!$A$6:$A$80,0)))</f>
        <v/>
      </c>
      <c r="I11" s="22">
        <f>IF(A11="","",주문접수대장!P11)</f>
        <v/>
      </c>
      <c r="J11" s="20">
        <f>IF(A11="","",주문접수대장!Q11)</f>
        <v/>
      </c>
      <c r="K11" s="20">
        <f>IF(A11="","",주문접수대장!R11)</f>
        <v/>
      </c>
      <c r="L11" s="20">
        <f>IF(A11="","",주문접수대장!S11)</f>
        <v/>
      </c>
      <c r="M11" s="20">
        <f>IF(A11="","",주문접수대장!U11)</f>
        <v/>
      </c>
    </row>
    <row r="12">
      <c r="A12" s="20">
        <f>IF(OR(주문접수대장!O12="출고대기",주문접수대장!O12="피킹중",주문접수대장!O12="보류"),주문접수대장!O12,"")</f>
        <v/>
      </c>
      <c r="B12" s="20">
        <f>IF(A12="","",주문접수대장!B12)</f>
        <v/>
      </c>
      <c r="C12" s="20">
        <f>IF(A12="","",주문접수대장!C12)</f>
        <v/>
      </c>
      <c r="D12" s="20">
        <f>IF(A12="","",주문접수대장!F12)</f>
        <v/>
      </c>
      <c r="E12" s="20">
        <f>IF(A12="","",주문접수대장!I12)</f>
        <v/>
      </c>
      <c r="F12" s="20">
        <f>IF(A12="","",주문접수대장!J12)</f>
        <v/>
      </c>
      <c r="G12" s="20">
        <f>IF(A12="","",주문접수대장!K12)</f>
        <v/>
      </c>
      <c r="H12" s="20">
        <f>IF(A12="","",INDEX('품목 목록'!$F$6:$F$80,MATCH(E12,'품목 목록'!$A$6:$A$80,0)))</f>
        <v/>
      </c>
      <c r="I12" s="22">
        <f>IF(A12="","",주문접수대장!P12)</f>
        <v/>
      </c>
      <c r="J12" s="20">
        <f>IF(A12="","",주문접수대장!Q12)</f>
        <v/>
      </c>
      <c r="K12" s="20">
        <f>IF(A12="","",주문접수대장!R12)</f>
        <v/>
      </c>
      <c r="L12" s="20">
        <f>IF(A12="","",주문접수대장!S12)</f>
        <v/>
      </c>
      <c r="M12" s="20">
        <f>IF(A12="","",주문접수대장!U12)</f>
        <v/>
      </c>
    </row>
    <row r="13">
      <c r="A13" s="20">
        <f>IF(OR(주문접수대장!O13="출고대기",주문접수대장!O13="피킹중",주문접수대장!O13="보류"),주문접수대장!O13,"")</f>
        <v/>
      </c>
      <c r="B13" s="20">
        <f>IF(A13="","",주문접수대장!B13)</f>
        <v/>
      </c>
      <c r="C13" s="20">
        <f>IF(A13="","",주문접수대장!C13)</f>
        <v/>
      </c>
      <c r="D13" s="20">
        <f>IF(A13="","",주문접수대장!F13)</f>
        <v/>
      </c>
      <c r="E13" s="20">
        <f>IF(A13="","",주문접수대장!I13)</f>
        <v/>
      </c>
      <c r="F13" s="20">
        <f>IF(A13="","",주문접수대장!J13)</f>
        <v/>
      </c>
      <c r="G13" s="20">
        <f>IF(A13="","",주문접수대장!K13)</f>
        <v/>
      </c>
      <c r="H13" s="20">
        <f>IF(A13="","",INDEX('품목 목록'!$F$6:$F$80,MATCH(E13,'품목 목록'!$A$6:$A$80,0)))</f>
        <v/>
      </c>
      <c r="I13" s="22">
        <f>IF(A13="","",주문접수대장!P13)</f>
        <v/>
      </c>
      <c r="J13" s="20">
        <f>IF(A13="","",주문접수대장!Q13)</f>
        <v/>
      </c>
      <c r="K13" s="20">
        <f>IF(A13="","",주문접수대장!R13)</f>
        <v/>
      </c>
      <c r="L13" s="20">
        <f>IF(A13="","",주문접수대장!S13)</f>
        <v/>
      </c>
      <c r="M13" s="20">
        <f>IF(A13="","",주문접수대장!U13)</f>
        <v/>
      </c>
    </row>
    <row r="14">
      <c r="A14" s="20">
        <f>IF(OR(주문접수대장!O14="출고대기",주문접수대장!O14="피킹중",주문접수대장!O14="보류"),주문접수대장!O14,"")</f>
        <v/>
      </c>
      <c r="B14" s="20">
        <f>IF(A14="","",주문접수대장!B14)</f>
        <v/>
      </c>
      <c r="C14" s="20">
        <f>IF(A14="","",주문접수대장!C14)</f>
        <v/>
      </c>
      <c r="D14" s="20">
        <f>IF(A14="","",주문접수대장!F14)</f>
        <v/>
      </c>
      <c r="E14" s="20">
        <f>IF(A14="","",주문접수대장!I14)</f>
        <v/>
      </c>
      <c r="F14" s="20">
        <f>IF(A14="","",주문접수대장!J14)</f>
        <v/>
      </c>
      <c r="G14" s="20">
        <f>IF(A14="","",주문접수대장!K14)</f>
        <v/>
      </c>
      <c r="H14" s="20">
        <f>IF(A14="","",INDEX('품목 목록'!$F$6:$F$80,MATCH(E14,'품목 목록'!$A$6:$A$80,0)))</f>
        <v/>
      </c>
      <c r="I14" s="22">
        <f>IF(A14="","",주문접수대장!P14)</f>
        <v/>
      </c>
      <c r="J14" s="20">
        <f>IF(A14="","",주문접수대장!Q14)</f>
        <v/>
      </c>
      <c r="K14" s="20">
        <f>IF(A14="","",주문접수대장!R14)</f>
        <v/>
      </c>
      <c r="L14" s="20">
        <f>IF(A14="","",주문접수대장!S14)</f>
        <v/>
      </c>
      <c r="M14" s="20">
        <f>IF(A14="","",주문접수대장!U14)</f>
        <v/>
      </c>
    </row>
    <row r="15">
      <c r="A15" s="20">
        <f>IF(OR(주문접수대장!O15="출고대기",주문접수대장!O15="피킹중",주문접수대장!O15="보류"),주문접수대장!O15,"")</f>
        <v/>
      </c>
      <c r="B15" s="20">
        <f>IF(A15="","",주문접수대장!B15)</f>
        <v/>
      </c>
      <c r="C15" s="20">
        <f>IF(A15="","",주문접수대장!C15)</f>
        <v/>
      </c>
      <c r="D15" s="20">
        <f>IF(A15="","",주문접수대장!F15)</f>
        <v/>
      </c>
      <c r="E15" s="20">
        <f>IF(A15="","",주문접수대장!I15)</f>
        <v/>
      </c>
      <c r="F15" s="20">
        <f>IF(A15="","",주문접수대장!J15)</f>
        <v/>
      </c>
      <c r="G15" s="20">
        <f>IF(A15="","",주문접수대장!K15)</f>
        <v/>
      </c>
      <c r="H15" s="20">
        <f>IF(A15="","",INDEX('품목 목록'!$F$6:$F$80,MATCH(E15,'품목 목록'!$A$6:$A$80,0)))</f>
        <v/>
      </c>
      <c r="I15" s="22">
        <f>IF(A15="","",주문접수대장!P15)</f>
        <v/>
      </c>
      <c r="J15" s="20">
        <f>IF(A15="","",주문접수대장!Q15)</f>
        <v/>
      </c>
      <c r="K15" s="20">
        <f>IF(A15="","",주문접수대장!R15)</f>
        <v/>
      </c>
      <c r="L15" s="20">
        <f>IF(A15="","",주문접수대장!S15)</f>
        <v/>
      </c>
      <c r="M15" s="20">
        <f>IF(A15="","",주문접수대장!U15)</f>
        <v/>
      </c>
    </row>
    <row r="16">
      <c r="A16" s="20">
        <f>IF(OR(주문접수대장!O16="출고대기",주문접수대장!O16="피킹중",주문접수대장!O16="보류"),주문접수대장!O16,"")</f>
        <v/>
      </c>
      <c r="B16" s="20">
        <f>IF(A16="","",주문접수대장!B16)</f>
        <v/>
      </c>
      <c r="C16" s="20">
        <f>IF(A16="","",주문접수대장!C16)</f>
        <v/>
      </c>
      <c r="D16" s="20">
        <f>IF(A16="","",주문접수대장!F16)</f>
        <v/>
      </c>
      <c r="E16" s="20">
        <f>IF(A16="","",주문접수대장!I16)</f>
        <v/>
      </c>
      <c r="F16" s="20">
        <f>IF(A16="","",주문접수대장!J16)</f>
        <v/>
      </c>
      <c r="G16" s="20">
        <f>IF(A16="","",주문접수대장!K16)</f>
        <v/>
      </c>
      <c r="H16" s="20">
        <f>IF(A16="","",INDEX('품목 목록'!$F$6:$F$80,MATCH(E16,'품목 목록'!$A$6:$A$80,0)))</f>
        <v/>
      </c>
      <c r="I16" s="22">
        <f>IF(A16="","",주문접수대장!P16)</f>
        <v/>
      </c>
      <c r="J16" s="20">
        <f>IF(A16="","",주문접수대장!Q16)</f>
        <v/>
      </c>
      <c r="K16" s="20">
        <f>IF(A16="","",주문접수대장!R16)</f>
        <v/>
      </c>
      <c r="L16" s="20">
        <f>IF(A16="","",주문접수대장!S16)</f>
        <v/>
      </c>
      <c r="M16" s="20">
        <f>IF(A16="","",주문접수대장!U16)</f>
        <v/>
      </c>
    </row>
    <row r="17">
      <c r="A17" s="20">
        <f>IF(OR(주문접수대장!O17="출고대기",주문접수대장!O17="피킹중",주문접수대장!O17="보류"),주문접수대장!O17,"")</f>
        <v/>
      </c>
      <c r="B17" s="20">
        <f>IF(A17="","",주문접수대장!B17)</f>
        <v/>
      </c>
      <c r="C17" s="20">
        <f>IF(A17="","",주문접수대장!C17)</f>
        <v/>
      </c>
      <c r="D17" s="20">
        <f>IF(A17="","",주문접수대장!F17)</f>
        <v/>
      </c>
      <c r="E17" s="20">
        <f>IF(A17="","",주문접수대장!I17)</f>
        <v/>
      </c>
      <c r="F17" s="20">
        <f>IF(A17="","",주문접수대장!J17)</f>
        <v/>
      </c>
      <c r="G17" s="20">
        <f>IF(A17="","",주문접수대장!K17)</f>
        <v/>
      </c>
      <c r="H17" s="20">
        <f>IF(A17="","",INDEX('품목 목록'!$F$6:$F$80,MATCH(E17,'품목 목록'!$A$6:$A$80,0)))</f>
        <v/>
      </c>
      <c r="I17" s="22">
        <f>IF(A17="","",주문접수대장!P17)</f>
        <v/>
      </c>
      <c r="J17" s="20">
        <f>IF(A17="","",주문접수대장!Q17)</f>
        <v/>
      </c>
      <c r="K17" s="20">
        <f>IF(A17="","",주문접수대장!R17)</f>
        <v/>
      </c>
      <c r="L17" s="20">
        <f>IF(A17="","",주문접수대장!S17)</f>
        <v/>
      </c>
      <c r="M17" s="20">
        <f>IF(A17="","",주문접수대장!U17)</f>
        <v/>
      </c>
    </row>
    <row r="18">
      <c r="A18" s="20">
        <f>IF(OR(주문접수대장!O18="출고대기",주문접수대장!O18="피킹중",주문접수대장!O18="보류"),주문접수대장!O18,"")</f>
        <v/>
      </c>
      <c r="B18" s="20">
        <f>IF(A18="","",주문접수대장!B18)</f>
        <v/>
      </c>
      <c r="C18" s="20">
        <f>IF(A18="","",주문접수대장!C18)</f>
        <v/>
      </c>
      <c r="D18" s="20">
        <f>IF(A18="","",주문접수대장!F18)</f>
        <v/>
      </c>
      <c r="E18" s="20">
        <f>IF(A18="","",주문접수대장!I18)</f>
        <v/>
      </c>
      <c r="F18" s="20">
        <f>IF(A18="","",주문접수대장!J18)</f>
        <v/>
      </c>
      <c r="G18" s="20">
        <f>IF(A18="","",주문접수대장!K18)</f>
        <v/>
      </c>
      <c r="H18" s="20">
        <f>IF(A18="","",INDEX('품목 목록'!$F$6:$F$80,MATCH(E18,'품목 목록'!$A$6:$A$80,0)))</f>
        <v/>
      </c>
      <c r="I18" s="22">
        <f>IF(A18="","",주문접수대장!P18)</f>
        <v/>
      </c>
      <c r="J18" s="20">
        <f>IF(A18="","",주문접수대장!Q18)</f>
        <v/>
      </c>
      <c r="K18" s="20">
        <f>IF(A18="","",주문접수대장!R18)</f>
        <v/>
      </c>
      <c r="L18" s="20">
        <f>IF(A18="","",주문접수대장!S18)</f>
        <v/>
      </c>
      <c r="M18" s="20">
        <f>IF(A18="","",주문접수대장!U18)</f>
        <v/>
      </c>
    </row>
    <row r="19">
      <c r="A19" s="20">
        <f>IF(OR(주문접수대장!O19="출고대기",주문접수대장!O19="피킹중",주문접수대장!O19="보류"),주문접수대장!O19,"")</f>
        <v/>
      </c>
      <c r="B19" s="20">
        <f>IF(A19="","",주문접수대장!B19)</f>
        <v/>
      </c>
      <c r="C19" s="20">
        <f>IF(A19="","",주문접수대장!C19)</f>
        <v/>
      </c>
      <c r="D19" s="20">
        <f>IF(A19="","",주문접수대장!F19)</f>
        <v/>
      </c>
      <c r="E19" s="20">
        <f>IF(A19="","",주문접수대장!I19)</f>
        <v/>
      </c>
      <c r="F19" s="20">
        <f>IF(A19="","",주문접수대장!J19)</f>
        <v/>
      </c>
      <c r="G19" s="20">
        <f>IF(A19="","",주문접수대장!K19)</f>
        <v/>
      </c>
      <c r="H19" s="20">
        <f>IF(A19="","",INDEX('품목 목록'!$F$6:$F$80,MATCH(E19,'품목 목록'!$A$6:$A$80,0)))</f>
        <v/>
      </c>
      <c r="I19" s="22">
        <f>IF(A19="","",주문접수대장!P19)</f>
        <v/>
      </c>
      <c r="J19" s="20">
        <f>IF(A19="","",주문접수대장!Q19)</f>
        <v/>
      </c>
      <c r="K19" s="20">
        <f>IF(A19="","",주문접수대장!R19)</f>
        <v/>
      </c>
      <c r="L19" s="20">
        <f>IF(A19="","",주문접수대장!S19)</f>
        <v/>
      </c>
      <c r="M19" s="20">
        <f>IF(A19="","",주문접수대장!U19)</f>
        <v/>
      </c>
    </row>
    <row r="20">
      <c r="A20" s="20">
        <f>IF(OR(주문접수대장!O20="출고대기",주문접수대장!O20="피킹중",주문접수대장!O20="보류"),주문접수대장!O20,"")</f>
        <v/>
      </c>
      <c r="B20" s="20">
        <f>IF(A20="","",주문접수대장!B20)</f>
        <v/>
      </c>
      <c r="C20" s="20">
        <f>IF(A20="","",주문접수대장!C20)</f>
        <v/>
      </c>
      <c r="D20" s="20">
        <f>IF(A20="","",주문접수대장!F20)</f>
        <v/>
      </c>
      <c r="E20" s="20">
        <f>IF(A20="","",주문접수대장!I20)</f>
        <v/>
      </c>
      <c r="F20" s="20">
        <f>IF(A20="","",주문접수대장!J20)</f>
        <v/>
      </c>
      <c r="G20" s="20">
        <f>IF(A20="","",주문접수대장!K20)</f>
        <v/>
      </c>
      <c r="H20" s="20">
        <f>IF(A20="","",INDEX('품목 목록'!$F$6:$F$80,MATCH(E20,'품목 목록'!$A$6:$A$80,0)))</f>
        <v/>
      </c>
      <c r="I20" s="22">
        <f>IF(A20="","",주문접수대장!P20)</f>
        <v/>
      </c>
      <c r="J20" s="20">
        <f>IF(A20="","",주문접수대장!Q20)</f>
        <v/>
      </c>
      <c r="K20" s="20">
        <f>IF(A20="","",주문접수대장!R20)</f>
        <v/>
      </c>
      <c r="L20" s="20">
        <f>IF(A20="","",주문접수대장!S20)</f>
        <v/>
      </c>
      <c r="M20" s="20">
        <f>IF(A20="","",주문접수대장!U20)</f>
        <v/>
      </c>
    </row>
    <row r="21">
      <c r="A21" s="20">
        <f>IF(OR(주문접수대장!O21="출고대기",주문접수대장!O21="피킹중",주문접수대장!O21="보류"),주문접수대장!O21,"")</f>
        <v/>
      </c>
      <c r="B21" s="20">
        <f>IF(A21="","",주문접수대장!B21)</f>
        <v/>
      </c>
      <c r="C21" s="20">
        <f>IF(A21="","",주문접수대장!C21)</f>
        <v/>
      </c>
      <c r="D21" s="20">
        <f>IF(A21="","",주문접수대장!F21)</f>
        <v/>
      </c>
      <c r="E21" s="20">
        <f>IF(A21="","",주문접수대장!I21)</f>
        <v/>
      </c>
      <c r="F21" s="20">
        <f>IF(A21="","",주문접수대장!J21)</f>
        <v/>
      </c>
      <c r="G21" s="20">
        <f>IF(A21="","",주문접수대장!K21)</f>
        <v/>
      </c>
      <c r="H21" s="20">
        <f>IF(A21="","",INDEX('품목 목록'!$F$6:$F$80,MATCH(E21,'품목 목록'!$A$6:$A$80,0)))</f>
        <v/>
      </c>
      <c r="I21" s="22">
        <f>IF(A21="","",주문접수대장!P21)</f>
        <v/>
      </c>
      <c r="J21" s="20">
        <f>IF(A21="","",주문접수대장!Q21)</f>
        <v/>
      </c>
      <c r="K21" s="20">
        <f>IF(A21="","",주문접수대장!R21)</f>
        <v/>
      </c>
      <c r="L21" s="20">
        <f>IF(A21="","",주문접수대장!S21)</f>
        <v/>
      </c>
      <c r="M21" s="20">
        <f>IF(A21="","",주문접수대장!U21)</f>
        <v/>
      </c>
    </row>
    <row r="22">
      <c r="A22" s="20">
        <f>IF(OR(주문접수대장!O22="출고대기",주문접수대장!O22="피킹중",주문접수대장!O22="보류"),주문접수대장!O22,"")</f>
        <v/>
      </c>
      <c r="B22" s="20">
        <f>IF(A22="","",주문접수대장!B22)</f>
        <v/>
      </c>
      <c r="C22" s="20">
        <f>IF(A22="","",주문접수대장!C22)</f>
        <v/>
      </c>
      <c r="D22" s="20">
        <f>IF(A22="","",주문접수대장!F22)</f>
        <v/>
      </c>
      <c r="E22" s="20">
        <f>IF(A22="","",주문접수대장!I22)</f>
        <v/>
      </c>
      <c r="F22" s="20">
        <f>IF(A22="","",주문접수대장!J22)</f>
        <v/>
      </c>
      <c r="G22" s="20">
        <f>IF(A22="","",주문접수대장!K22)</f>
        <v/>
      </c>
      <c r="H22" s="20">
        <f>IF(A22="","",INDEX('품목 목록'!$F$6:$F$80,MATCH(E22,'품목 목록'!$A$6:$A$80,0)))</f>
        <v/>
      </c>
      <c r="I22" s="22">
        <f>IF(A22="","",주문접수대장!P22)</f>
        <v/>
      </c>
      <c r="J22" s="20">
        <f>IF(A22="","",주문접수대장!Q22)</f>
        <v/>
      </c>
      <c r="K22" s="20">
        <f>IF(A22="","",주문접수대장!R22)</f>
        <v/>
      </c>
      <c r="L22" s="20">
        <f>IF(A22="","",주문접수대장!S22)</f>
        <v/>
      </c>
      <c r="M22" s="20">
        <f>IF(A22="","",주문접수대장!U22)</f>
        <v/>
      </c>
    </row>
    <row r="23">
      <c r="A23" s="20">
        <f>IF(OR(주문접수대장!O23="출고대기",주문접수대장!O23="피킹중",주문접수대장!O23="보류"),주문접수대장!O23,"")</f>
        <v/>
      </c>
      <c r="B23" s="20">
        <f>IF(A23="","",주문접수대장!B23)</f>
        <v/>
      </c>
      <c r="C23" s="20">
        <f>IF(A23="","",주문접수대장!C23)</f>
        <v/>
      </c>
      <c r="D23" s="20">
        <f>IF(A23="","",주문접수대장!F23)</f>
        <v/>
      </c>
      <c r="E23" s="20">
        <f>IF(A23="","",주문접수대장!I23)</f>
        <v/>
      </c>
      <c r="F23" s="20">
        <f>IF(A23="","",주문접수대장!J23)</f>
        <v/>
      </c>
      <c r="G23" s="20">
        <f>IF(A23="","",주문접수대장!K23)</f>
        <v/>
      </c>
      <c r="H23" s="20">
        <f>IF(A23="","",INDEX('품목 목록'!$F$6:$F$80,MATCH(E23,'품목 목록'!$A$6:$A$80,0)))</f>
        <v/>
      </c>
      <c r="I23" s="22">
        <f>IF(A23="","",주문접수대장!P23)</f>
        <v/>
      </c>
      <c r="J23" s="20">
        <f>IF(A23="","",주문접수대장!Q23)</f>
        <v/>
      </c>
      <c r="K23" s="20">
        <f>IF(A23="","",주문접수대장!R23)</f>
        <v/>
      </c>
      <c r="L23" s="20">
        <f>IF(A23="","",주문접수대장!S23)</f>
        <v/>
      </c>
      <c r="M23" s="20">
        <f>IF(A23="","",주문접수대장!U23)</f>
        <v/>
      </c>
    </row>
    <row r="24">
      <c r="A24" s="20">
        <f>IF(OR(주문접수대장!O24="출고대기",주문접수대장!O24="피킹중",주문접수대장!O24="보류"),주문접수대장!O24,"")</f>
        <v/>
      </c>
      <c r="B24" s="20">
        <f>IF(A24="","",주문접수대장!B24)</f>
        <v/>
      </c>
      <c r="C24" s="20">
        <f>IF(A24="","",주문접수대장!C24)</f>
        <v/>
      </c>
      <c r="D24" s="20">
        <f>IF(A24="","",주문접수대장!F24)</f>
        <v/>
      </c>
      <c r="E24" s="20">
        <f>IF(A24="","",주문접수대장!I24)</f>
        <v/>
      </c>
      <c r="F24" s="20">
        <f>IF(A24="","",주문접수대장!J24)</f>
        <v/>
      </c>
      <c r="G24" s="20">
        <f>IF(A24="","",주문접수대장!K24)</f>
        <v/>
      </c>
      <c r="H24" s="20">
        <f>IF(A24="","",INDEX('품목 목록'!$F$6:$F$80,MATCH(E24,'품목 목록'!$A$6:$A$80,0)))</f>
        <v/>
      </c>
      <c r="I24" s="22">
        <f>IF(A24="","",주문접수대장!P24)</f>
        <v/>
      </c>
      <c r="J24" s="20">
        <f>IF(A24="","",주문접수대장!Q24)</f>
        <v/>
      </c>
      <c r="K24" s="20">
        <f>IF(A24="","",주문접수대장!R24)</f>
        <v/>
      </c>
      <c r="L24" s="20">
        <f>IF(A24="","",주문접수대장!S24)</f>
        <v/>
      </c>
      <c r="M24" s="20">
        <f>IF(A24="","",주문접수대장!U24)</f>
        <v/>
      </c>
    </row>
    <row r="25">
      <c r="A25" s="20">
        <f>IF(OR(주문접수대장!O25="출고대기",주문접수대장!O25="피킹중",주문접수대장!O25="보류"),주문접수대장!O25,"")</f>
        <v/>
      </c>
      <c r="B25" s="20">
        <f>IF(A25="","",주문접수대장!B25)</f>
        <v/>
      </c>
      <c r="C25" s="20">
        <f>IF(A25="","",주문접수대장!C25)</f>
        <v/>
      </c>
      <c r="D25" s="20">
        <f>IF(A25="","",주문접수대장!F25)</f>
        <v/>
      </c>
      <c r="E25" s="20">
        <f>IF(A25="","",주문접수대장!I25)</f>
        <v/>
      </c>
      <c r="F25" s="20">
        <f>IF(A25="","",주문접수대장!J25)</f>
        <v/>
      </c>
      <c r="G25" s="20">
        <f>IF(A25="","",주문접수대장!K25)</f>
        <v/>
      </c>
      <c r="H25" s="20">
        <f>IF(A25="","",INDEX('품목 목록'!$F$6:$F$80,MATCH(E25,'품목 목록'!$A$6:$A$80,0)))</f>
        <v/>
      </c>
      <c r="I25" s="22">
        <f>IF(A25="","",주문접수대장!P25)</f>
        <v/>
      </c>
      <c r="J25" s="20">
        <f>IF(A25="","",주문접수대장!Q25)</f>
        <v/>
      </c>
      <c r="K25" s="20">
        <f>IF(A25="","",주문접수대장!R25)</f>
        <v/>
      </c>
      <c r="L25" s="20">
        <f>IF(A25="","",주문접수대장!S25)</f>
        <v/>
      </c>
      <c r="M25" s="20">
        <f>IF(A25="","",주문접수대장!U25)</f>
        <v/>
      </c>
    </row>
    <row r="26">
      <c r="A26" s="20">
        <f>IF(OR(주문접수대장!O26="출고대기",주문접수대장!O26="피킹중",주문접수대장!O26="보류"),주문접수대장!O26,"")</f>
        <v/>
      </c>
      <c r="B26" s="20">
        <f>IF(A26="","",주문접수대장!B26)</f>
        <v/>
      </c>
      <c r="C26" s="20">
        <f>IF(A26="","",주문접수대장!C26)</f>
        <v/>
      </c>
      <c r="D26" s="20">
        <f>IF(A26="","",주문접수대장!F26)</f>
        <v/>
      </c>
      <c r="E26" s="20">
        <f>IF(A26="","",주문접수대장!I26)</f>
        <v/>
      </c>
      <c r="F26" s="20">
        <f>IF(A26="","",주문접수대장!J26)</f>
        <v/>
      </c>
      <c r="G26" s="20">
        <f>IF(A26="","",주문접수대장!K26)</f>
        <v/>
      </c>
      <c r="H26" s="20">
        <f>IF(A26="","",INDEX('품목 목록'!$F$6:$F$80,MATCH(E26,'품목 목록'!$A$6:$A$80,0)))</f>
        <v/>
      </c>
      <c r="I26" s="22">
        <f>IF(A26="","",주문접수대장!P26)</f>
        <v/>
      </c>
      <c r="J26" s="20">
        <f>IF(A26="","",주문접수대장!Q26)</f>
        <v/>
      </c>
      <c r="K26" s="20">
        <f>IF(A26="","",주문접수대장!R26)</f>
        <v/>
      </c>
      <c r="L26" s="20">
        <f>IF(A26="","",주문접수대장!S26)</f>
        <v/>
      </c>
      <c r="M26" s="20">
        <f>IF(A26="","",주문접수대장!U26)</f>
        <v/>
      </c>
    </row>
    <row r="27">
      <c r="A27" s="20">
        <f>IF(OR(주문접수대장!O27="출고대기",주문접수대장!O27="피킹중",주문접수대장!O27="보류"),주문접수대장!O27,"")</f>
        <v/>
      </c>
      <c r="B27" s="20">
        <f>IF(A27="","",주문접수대장!B27)</f>
        <v/>
      </c>
      <c r="C27" s="20">
        <f>IF(A27="","",주문접수대장!C27)</f>
        <v/>
      </c>
      <c r="D27" s="20">
        <f>IF(A27="","",주문접수대장!F27)</f>
        <v/>
      </c>
      <c r="E27" s="20">
        <f>IF(A27="","",주문접수대장!I27)</f>
        <v/>
      </c>
      <c r="F27" s="20">
        <f>IF(A27="","",주문접수대장!J27)</f>
        <v/>
      </c>
      <c r="G27" s="20">
        <f>IF(A27="","",주문접수대장!K27)</f>
        <v/>
      </c>
      <c r="H27" s="20">
        <f>IF(A27="","",INDEX('품목 목록'!$F$6:$F$80,MATCH(E27,'품목 목록'!$A$6:$A$80,0)))</f>
        <v/>
      </c>
      <c r="I27" s="22">
        <f>IF(A27="","",주문접수대장!P27)</f>
        <v/>
      </c>
      <c r="J27" s="20">
        <f>IF(A27="","",주문접수대장!Q27)</f>
        <v/>
      </c>
      <c r="K27" s="20">
        <f>IF(A27="","",주문접수대장!R27)</f>
        <v/>
      </c>
      <c r="L27" s="20">
        <f>IF(A27="","",주문접수대장!S27)</f>
        <v/>
      </c>
      <c r="M27" s="20">
        <f>IF(A27="","",주문접수대장!U27)</f>
        <v/>
      </c>
    </row>
    <row r="28">
      <c r="A28" s="20">
        <f>IF(OR(주문접수대장!O28="출고대기",주문접수대장!O28="피킹중",주문접수대장!O28="보류"),주문접수대장!O28,"")</f>
        <v/>
      </c>
      <c r="B28" s="20">
        <f>IF(A28="","",주문접수대장!B28)</f>
        <v/>
      </c>
      <c r="C28" s="20">
        <f>IF(A28="","",주문접수대장!C28)</f>
        <v/>
      </c>
      <c r="D28" s="20">
        <f>IF(A28="","",주문접수대장!F28)</f>
        <v/>
      </c>
      <c r="E28" s="20">
        <f>IF(A28="","",주문접수대장!I28)</f>
        <v/>
      </c>
      <c r="F28" s="20">
        <f>IF(A28="","",주문접수대장!J28)</f>
        <v/>
      </c>
      <c r="G28" s="20">
        <f>IF(A28="","",주문접수대장!K28)</f>
        <v/>
      </c>
      <c r="H28" s="20">
        <f>IF(A28="","",INDEX('품목 목록'!$F$6:$F$80,MATCH(E28,'품목 목록'!$A$6:$A$80,0)))</f>
        <v/>
      </c>
      <c r="I28" s="22">
        <f>IF(A28="","",주문접수대장!P28)</f>
        <v/>
      </c>
      <c r="J28" s="20">
        <f>IF(A28="","",주문접수대장!Q28)</f>
        <v/>
      </c>
      <c r="K28" s="20">
        <f>IF(A28="","",주문접수대장!R28)</f>
        <v/>
      </c>
      <c r="L28" s="20">
        <f>IF(A28="","",주문접수대장!S28)</f>
        <v/>
      </c>
      <c r="M28" s="20">
        <f>IF(A28="","",주문접수대장!U28)</f>
        <v/>
      </c>
    </row>
    <row r="29">
      <c r="A29" s="20">
        <f>IF(OR(주문접수대장!O29="출고대기",주문접수대장!O29="피킹중",주문접수대장!O29="보류"),주문접수대장!O29,"")</f>
        <v/>
      </c>
      <c r="B29" s="20">
        <f>IF(A29="","",주문접수대장!B29)</f>
        <v/>
      </c>
      <c r="C29" s="20">
        <f>IF(A29="","",주문접수대장!C29)</f>
        <v/>
      </c>
      <c r="D29" s="20">
        <f>IF(A29="","",주문접수대장!F29)</f>
        <v/>
      </c>
      <c r="E29" s="20">
        <f>IF(A29="","",주문접수대장!I29)</f>
        <v/>
      </c>
      <c r="F29" s="20">
        <f>IF(A29="","",주문접수대장!J29)</f>
        <v/>
      </c>
      <c r="G29" s="20">
        <f>IF(A29="","",주문접수대장!K29)</f>
        <v/>
      </c>
      <c r="H29" s="20">
        <f>IF(A29="","",INDEX('품목 목록'!$F$6:$F$80,MATCH(E29,'품목 목록'!$A$6:$A$80,0)))</f>
        <v/>
      </c>
      <c r="I29" s="22">
        <f>IF(A29="","",주문접수대장!P29)</f>
        <v/>
      </c>
      <c r="J29" s="20">
        <f>IF(A29="","",주문접수대장!Q29)</f>
        <v/>
      </c>
      <c r="K29" s="20">
        <f>IF(A29="","",주문접수대장!R29)</f>
        <v/>
      </c>
      <c r="L29" s="20">
        <f>IF(A29="","",주문접수대장!S29)</f>
        <v/>
      </c>
      <c r="M29" s="20">
        <f>IF(A29="","",주문접수대장!U29)</f>
        <v/>
      </c>
    </row>
    <row r="30">
      <c r="A30" s="20">
        <f>IF(OR(주문접수대장!O30="출고대기",주문접수대장!O30="피킹중",주문접수대장!O30="보류"),주문접수대장!O30,"")</f>
        <v/>
      </c>
      <c r="B30" s="20">
        <f>IF(A30="","",주문접수대장!B30)</f>
        <v/>
      </c>
      <c r="C30" s="20">
        <f>IF(A30="","",주문접수대장!C30)</f>
        <v/>
      </c>
      <c r="D30" s="20">
        <f>IF(A30="","",주문접수대장!F30)</f>
        <v/>
      </c>
      <c r="E30" s="20">
        <f>IF(A30="","",주문접수대장!I30)</f>
        <v/>
      </c>
      <c r="F30" s="20">
        <f>IF(A30="","",주문접수대장!J30)</f>
        <v/>
      </c>
      <c r="G30" s="20">
        <f>IF(A30="","",주문접수대장!K30)</f>
        <v/>
      </c>
      <c r="H30" s="20">
        <f>IF(A30="","",INDEX('품목 목록'!$F$6:$F$80,MATCH(E30,'품목 목록'!$A$6:$A$80,0)))</f>
        <v/>
      </c>
      <c r="I30" s="22">
        <f>IF(A30="","",주문접수대장!P30)</f>
        <v/>
      </c>
      <c r="J30" s="20">
        <f>IF(A30="","",주문접수대장!Q30)</f>
        <v/>
      </c>
      <c r="K30" s="20">
        <f>IF(A30="","",주문접수대장!R30)</f>
        <v/>
      </c>
      <c r="L30" s="20">
        <f>IF(A30="","",주문접수대장!S30)</f>
        <v/>
      </c>
      <c r="M30" s="20">
        <f>IF(A30="","",주문접수대장!U30)</f>
        <v/>
      </c>
    </row>
    <row r="31">
      <c r="A31" s="20">
        <f>IF(OR(주문접수대장!O31="출고대기",주문접수대장!O31="피킹중",주문접수대장!O31="보류"),주문접수대장!O31,"")</f>
        <v/>
      </c>
      <c r="B31" s="20">
        <f>IF(A31="","",주문접수대장!B31)</f>
        <v/>
      </c>
      <c r="C31" s="20">
        <f>IF(A31="","",주문접수대장!C31)</f>
        <v/>
      </c>
      <c r="D31" s="20">
        <f>IF(A31="","",주문접수대장!F31)</f>
        <v/>
      </c>
      <c r="E31" s="20">
        <f>IF(A31="","",주문접수대장!I31)</f>
        <v/>
      </c>
      <c r="F31" s="20">
        <f>IF(A31="","",주문접수대장!J31)</f>
        <v/>
      </c>
      <c r="G31" s="20">
        <f>IF(A31="","",주문접수대장!K31)</f>
        <v/>
      </c>
      <c r="H31" s="20">
        <f>IF(A31="","",INDEX('품목 목록'!$F$6:$F$80,MATCH(E31,'품목 목록'!$A$6:$A$80,0)))</f>
        <v/>
      </c>
      <c r="I31" s="22">
        <f>IF(A31="","",주문접수대장!P31)</f>
        <v/>
      </c>
      <c r="J31" s="20">
        <f>IF(A31="","",주문접수대장!Q31)</f>
        <v/>
      </c>
      <c r="K31" s="20">
        <f>IF(A31="","",주문접수대장!R31)</f>
        <v/>
      </c>
      <c r="L31" s="20">
        <f>IF(A31="","",주문접수대장!S31)</f>
        <v/>
      </c>
      <c r="M31" s="20">
        <f>IF(A31="","",주문접수대장!U31)</f>
        <v/>
      </c>
    </row>
    <row r="32">
      <c r="A32" s="20">
        <f>IF(OR(주문접수대장!O32="출고대기",주문접수대장!O32="피킹중",주문접수대장!O32="보류"),주문접수대장!O32,"")</f>
        <v/>
      </c>
      <c r="B32" s="20">
        <f>IF(A32="","",주문접수대장!B32)</f>
        <v/>
      </c>
      <c r="C32" s="20">
        <f>IF(A32="","",주문접수대장!C32)</f>
        <v/>
      </c>
      <c r="D32" s="20">
        <f>IF(A32="","",주문접수대장!F32)</f>
        <v/>
      </c>
      <c r="E32" s="20">
        <f>IF(A32="","",주문접수대장!I32)</f>
        <v/>
      </c>
      <c r="F32" s="20">
        <f>IF(A32="","",주문접수대장!J32)</f>
        <v/>
      </c>
      <c r="G32" s="20">
        <f>IF(A32="","",주문접수대장!K32)</f>
        <v/>
      </c>
      <c r="H32" s="20">
        <f>IF(A32="","",INDEX('품목 목록'!$F$6:$F$80,MATCH(E32,'품목 목록'!$A$6:$A$80,0)))</f>
        <v/>
      </c>
      <c r="I32" s="22">
        <f>IF(A32="","",주문접수대장!P32)</f>
        <v/>
      </c>
      <c r="J32" s="20">
        <f>IF(A32="","",주문접수대장!Q32)</f>
        <v/>
      </c>
      <c r="K32" s="20">
        <f>IF(A32="","",주문접수대장!R32)</f>
        <v/>
      </c>
      <c r="L32" s="20">
        <f>IF(A32="","",주문접수대장!S32)</f>
        <v/>
      </c>
      <c r="M32" s="20">
        <f>IF(A32="","",주문접수대장!U32)</f>
        <v/>
      </c>
    </row>
    <row r="33">
      <c r="A33" s="20">
        <f>IF(OR(주문접수대장!O33="출고대기",주문접수대장!O33="피킹중",주문접수대장!O33="보류"),주문접수대장!O33,"")</f>
        <v/>
      </c>
      <c r="B33" s="20">
        <f>IF(A33="","",주문접수대장!B33)</f>
        <v/>
      </c>
      <c r="C33" s="20">
        <f>IF(A33="","",주문접수대장!C33)</f>
        <v/>
      </c>
      <c r="D33" s="20">
        <f>IF(A33="","",주문접수대장!F33)</f>
        <v/>
      </c>
      <c r="E33" s="20">
        <f>IF(A33="","",주문접수대장!I33)</f>
        <v/>
      </c>
      <c r="F33" s="20">
        <f>IF(A33="","",주문접수대장!J33)</f>
        <v/>
      </c>
      <c r="G33" s="20">
        <f>IF(A33="","",주문접수대장!K33)</f>
        <v/>
      </c>
      <c r="H33" s="20">
        <f>IF(A33="","",INDEX('품목 목록'!$F$6:$F$80,MATCH(E33,'품목 목록'!$A$6:$A$80,0)))</f>
        <v/>
      </c>
      <c r="I33" s="22">
        <f>IF(A33="","",주문접수대장!P33)</f>
        <v/>
      </c>
      <c r="J33" s="20">
        <f>IF(A33="","",주문접수대장!Q33)</f>
        <v/>
      </c>
      <c r="K33" s="20">
        <f>IF(A33="","",주문접수대장!R33)</f>
        <v/>
      </c>
      <c r="L33" s="20">
        <f>IF(A33="","",주문접수대장!S33)</f>
        <v/>
      </c>
      <c r="M33" s="20">
        <f>IF(A33="","",주문접수대장!U33)</f>
        <v/>
      </c>
    </row>
    <row r="34">
      <c r="A34" s="20">
        <f>IF(OR(주문접수대장!O34="출고대기",주문접수대장!O34="피킹중",주문접수대장!O34="보류"),주문접수대장!O34,"")</f>
        <v/>
      </c>
      <c r="B34" s="20">
        <f>IF(A34="","",주문접수대장!B34)</f>
        <v/>
      </c>
      <c r="C34" s="20">
        <f>IF(A34="","",주문접수대장!C34)</f>
        <v/>
      </c>
      <c r="D34" s="20">
        <f>IF(A34="","",주문접수대장!F34)</f>
        <v/>
      </c>
      <c r="E34" s="20">
        <f>IF(A34="","",주문접수대장!I34)</f>
        <v/>
      </c>
      <c r="F34" s="20">
        <f>IF(A34="","",주문접수대장!J34)</f>
        <v/>
      </c>
      <c r="G34" s="20">
        <f>IF(A34="","",주문접수대장!K34)</f>
        <v/>
      </c>
      <c r="H34" s="20">
        <f>IF(A34="","",INDEX('품목 목록'!$F$6:$F$80,MATCH(E34,'품목 목록'!$A$6:$A$80,0)))</f>
        <v/>
      </c>
      <c r="I34" s="22">
        <f>IF(A34="","",주문접수대장!P34)</f>
        <v/>
      </c>
      <c r="J34" s="20">
        <f>IF(A34="","",주문접수대장!Q34)</f>
        <v/>
      </c>
      <c r="K34" s="20">
        <f>IF(A34="","",주문접수대장!R34)</f>
        <v/>
      </c>
      <c r="L34" s="20">
        <f>IF(A34="","",주문접수대장!S34)</f>
        <v/>
      </c>
      <c r="M34" s="20">
        <f>IF(A34="","",주문접수대장!U34)</f>
        <v/>
      </c>
    </row>
    <row r="35">
      <c r="A35" s="20">
        <f>IF(OR(주문접수대장!O35="출고대기",주문접수대장!O35="피킹중",주문접수대장!O35="보류"),주문접수대장!O35,"")</f>
        <v/>
      </c>
      <c r="B35" s="20">
        <f>IF(A35="","",주문접수대장!B35)</f>
        <v/>
      </c>
      <c r="C35" s="20">
        <f>IF(A35="","",주문접수대장!C35)</f>
        <v/>
      </c>
      <c r="D35" s="20">
        <f>IF(A35="","",주문접수대장!F35)</f>
        <v/>
      </c>
      <c r="E35" s="20">
        <f>IF(A35="","",주문접수대장!I35)</f>
        <v/>
      </c>
      <c r="F35" s="20">
        <f>IF(A35="","",주문접수대장!J35)</f>
        <v/>
      </c>
      <c r="G35" s="20">
        <f>IF(A35="","",주문접수대장!K35)</f>
        <v/>
      </c>
      <c r="H35" s="20">
        <f>IF(A35="","",INDEX('품목 목록'!$F$6:$F$80,MATCH(E35,'품목 목록'!$A$6:$A$80,0)))</f>
        <v/>
      </c>
      <c r="I35" s="22">
        <f>IF(A35="","",주문접수대장!P35)</f>
        <v/>
      </c>
      <c r="J35" s="20">
        <f>IF(A35="","",주문접수대장!Q35)</f>
        <v/>
      </c>
      <c r="K35" s="20">
        <f>IF(A35="","",주문접수대장!R35)</f>
        <v/>
      </c>
      <c r="L35" s="20">
        <f>IF(A35="","",주문접수대장!S35)</f>
        <v/>
      </c>
      <c r="M35" s="20">
        <f>IF(A35="","",주문접수대장!U35)</f>
        <v/>
      </c>
    </row>
    <row r="36">
      <c r="A36" s="20">
        <f>IF(OR(주문접수대장!O36="출고대기",주문접수대장!O36="피킹중",주문접수대장!O36="보류"),주문접수대장!O36,"")</f>
        <v/>
      </c>
      <c r="B36" s="20">
        <f>IF(A36="","",주문접수대장!B36)</f>
        <v/>
      </c>
      <c r="C36" s="20">
        <f>IF(A36="","",주문접수대장!C36)</f>
        <v/>
      </c>
      <c r="D36" s="20">
        <f>IF(A36="","",주문접수대장!F36)</f>
        <v/>
      </c>
      <c r="E36" s="20">
        <f>IF(A36="","",주문접수대장!I36)</f>
        <v/>
      </c>
      <c r="F36" s="20">
        <f>IF(A36="","",주문접수대장!J36)</f>
        <v/>
      </c>
      <c r="G36" s="20">
        <f>IF(A36="","",주문접수대장!K36)</f>
        <v/>
      </c>
      <c r="H36" s="20">
        <f>IF(A36="","",INDEX('품목 목록'!$F$6:$F$80,MATCH(E36,'품목 목록'!$A$6:$A$80,0)))</f>
        <v/>
      </c>
      <c r="I36" s="22">
        <f>IF(A36="","",주문접수대장!P36)</f>
        <v/>
      </c>
      <c r="J36" s="20">
        <f>IF(A36="","",주문접수대장!Q36)</f>
        <v/>
      </c>
      <c r="K36" s="20">
        <f>IF(A36="","",주문접수대장!R36)</f>
        <v/>
      </c>
      <c r="L36" s="20">
        <f>IF(A36="","",주문접수대장!S36)</f>
        <v/>
      </c>
      <c r="M36" s="20">
        <f>IF(A36="","",주문접수대장!U36)</f>
        <v/>
      </c>
    </row>
    <row r="37">
      <c r="A37" s="20">
        <f>IF(OR(주문접수대장!O37="출고대기",주문접수대장!O37="피킹중",주문접수대장!O37="보류"),주문접수대장!O37,"")</f>
        <v/>
      </c>
      <c r="B37" s="20">
        <f>IF(A37="","",주문접수대장!B37)</f>
        <v/>
      </c>
      <c r="C37" s="20">
        <f>IF(A37="","",주문접수대장!C37)</f>
        <v/>
      </c>
      <c r="D37" s="20">
        <f>IF(A37="","",주문접수대장!F37)</f>
        <v/>
      </c>
      <c r="E37" s="20">
        <f>IF(A37="","",주문접수대장!I37)</f>
        <v/>
      </c>
      <c r="F37" s="20">
        <f>IF(A37="","",주문접수대장!J37)</f>
        <v/>
      </c>
      <c r="G37" s="20">
        <f>IF(A37="","",주문접수대장!K37)</f>
        <v/>
      </c>
      <c r="H37" s="20">
        <f>IF(A37="","",INDEX('품목 목록'!$F$6:$F$80,MATCH(E37,'품목 목록'!$A$6:$A$80,0)))</f>
        <v/>
      </c>
      <c r="I37" s="22">
        <f>IF(A37="","",주문접수대장!P37)</f>
        <v/>
      </c>
      <c r="J37" s="20">
        <f>IF(A37="","",주문접수대장!Q37)</f>
        <v/>
      </c>
      <c r="K37" s="20">
        <f>IF(A37="","",주문접수대장!R37)</f>
        <v/>
      </c>
      <c r="L37" s="20">
        <f>IF(A37="","",주문접수대장!S37)</f>
        <v/>
      </c>
      <c r="M37" s="20">
        <f>IF(A37="","",주문접수대장!U37)</f>
        <v/>
      </c>
    </row>
    <row r="38">
      <c r="A38" s="20">
        <f>IF(OR(주문접수대장!O38="출고대기",주문접수대장!O38="피킹중",주문접수대장!O38="보류"),주문접수대장!O38,"")</f>
        <v/>
      </c>
      <c r="B38" s="20">
        <f>IF(A38="","",주문접수대장!B38)</f>
        <v/>
      </c>
      <c r="C38" s="20">
        <f>IF(A38="","",주문접수대장!C38)</f>
        <v/>
      </c>
      <c r="D38" s="20">
        <f>IF(A38="","",주문접수대장!F38)</f>
        <v/>
      </c>
      <c r="E38" s="20">
        <f>IF(A38="","",주문접수대장!I38)</f>
        <v/>
      </c>
      <c r="F38" s="20">
        <f>IF(A38="","",주문접수대장!J38)</f>
        <v/>
      </c>
      <c r="G38" s="20">
        <f>IF(A38="","",주문접수대장!K38)</f>
        <v/>
      </c>
      <c r="H38" s="20">
        <f>IF(A38="","",INDEX('품목 목록'!$F$6:$F$80,MATCH(E38,'품목 목록'!$A$6:$A$80,0)))</f>
        <v/>
      </c>
      <c r="I38" s="22">
        <f>IF(A38="","",주문접수대장!P38)</f>
        <v/>
      </c>
      <c r="J38" s="20">
        <f>IF(A38="","",주문접수대장!Q38)</f>
        <v/>
      </c>
      <c r="K38" s="20">
        <f>IF(A38="","",주문접수대장!R38)</f>
        <v/>
      </c>
      <c r="L38" s="20">
        <f>IF(A38="","",주문접수대장!S38)</f>
        <v/>
      </c>
      <c r="M38" s="20">
        <f>IF(A38="","",주문접수대장!U38)</f>
        <v/>
      </c>
    </row>
    <row r="39">
      <c r="A39" s="20">
        <f>IF(OR(주문접수대장!O39="출고대기",주문접수대장!O39="피킹중",주문접수대장!O39="보류"),주문접수대장!O39,"")</f>
        <v/>
      </c>
      <c r="B39" s="20">
        <f>IF(A39="","",주문접수대장!B39)</f>
        <v/>
      </c>
      <c r="C39" s="20">
        <f>IF(A39="","",주문접수대장!C39)</f>
        <v/>
      </c>
      <c r="D39" s="20">
        <f>IF(A39="","",주문접수대장!F39)</f>
        <v/>
      </c>
      <c r="E39" s="20">
        <f>IF(A39="","",주문접수대장!I39)</f>
        <v/>
      </c>
      <c r="F39" s="20">
        <f>IF(A39="","",주문접수대장!J39)</f>
        <v/>
      </c>
      <c r="G39" s="20">
        <f>IF(A39="","",주문접수대장!K39)</f>
        <v/>
      </c>
      <c r="H39" s="20">
        <f>IF(A39="","",INDEX('품목 목록'!$F$6:$F$80,MATCH(E39,'품목 목록'!$A$6:$A$80,0)))</f>
        <v/>
      </c>
      <c r="I39" s="22">
        <f>IF(A39="","",주문접수대장!P39)</f>
        <v/>
      </c>
      <c r="J39" s="20">
        <f>IF(A39="","",주문접수대장!Q39)</f>
        <v/>
      </c>
      <c r="K39" s="20">
        <f>IF(A39="","",주문접수대장!R39)</f>
        <v/>
      </c>
      <c r="L39" s="20">
        <f>IF(A39="","",주문접수대장!S39)</f>
        <v/>
      </c>
      <c r="M39" s="20">
        <f>IF(A39="","",주문접수대장!U39)</f>
        <v/>
      </c>
    </row>
    <row r="40">
      <c r="A40" s="20">
        <f>IF(OR(주문접수대장!O40="출고대기",주문접수대장!O40="피킹중",주문접수대장!O40="보류"),주문접수대장!O40,"")</f>
        <v/>
      </c>
      <c r="B40" s="20">
        <f>IF(A40="","",주문접수대장!B40)</f>
        <v/>
      </c>
      <c r="C40" s="20">
        <f>IF(A40="","",주문접수대장!C40)</f>
        <v/>
      </c>
      <c r="D40" s="20">
        <f>IF(A40="","",주문접수대장!F40)</f>
        <v/>
      </c>
      <c r="E40" s="20">
        <f>IF(A40="","",주문접수대장!I40)</f>
        <v/>
      </c>
      <c r="F40" s="20">
        <f>IF(A40="","",주문접수대장!J40)</f>
        <v/>
      </c>
      <c r="G40" s="20">
        <f>IF(A40="","",주문접수대장!K40)</f>
        <v/>
      </c>
      <c r="H40" s="20">
        <f>IF(A40="","",INDEX('품목 목록'!$F$6:$F$80,MATCH(E40,'품목 목록'!$A$6:$A$80,0)))</f>
        <v/>
      </c>
      <c r="I40" s="22">
        <f>IF(A40="","",주문접수대장!P40)</f>
        <v/>
      </c>
      <c r="J40" s="20">
        <f>IF(A40="","",주문접수대장!Q40)</f>
        <v/>
      </c>
      <c r="K40" s="20">
        <f>IF(A40="","",주문접수대장!R40)</f>
        <v/>
      </c>
      <c r="L40" s="20">
        <f>IF(A40="","",주문접수대장!S40)</f>
        <v/>
      </c>
      <c r="M40" s="20">
        <f>IF(A40="","",주문접수대장!U40)</f>
        <v/>
      </c>
    </row>
    <row r="41">
      <c r="A41" s="20">
        <f>IF(OR(주문접수대장!O41="출고대기",주문접수대장!O41="피킹중",주문접수대장!O41="보류"),주문접수대장!O41,"")</f>
        <v/>
      </c>
      <c r="B41" s="20">
        <f>IF(A41="","",주문접수대장!B41)</f>
        <v/>
      </c>
      <c r="C41" s="20">
        <f>IF(A41="","",주문접수대장!C41)</f>
        <v/>
      </c>
      <c r="D41" s="20">
        <f>IF(A41="","",주문접수대장!F41)</f>
        <v/>
      </c>
      <c r="E41" s="20">
        <f>IF(A41="","",주문접수대장!I41)</f>
        <v/>
      </c>
      <c r="F41" s="20">
        <f>IF(A41="","",주문접수대장!J41)</f>
        <v/>
      </c>
      <c r="G41" s="20">
        <f>IF(A41="","",주문접수대장!K41)</f>
        <v/>
      </c>
      <c r="H41" s="20">
        <f>IF(A41="","",INDEX('품목 목록'!$F$6:$F$80,MATCH(E41,'품목 목록'!$A$6:$A$80,0)))</f>
        <v/>
      </c>
      <c r="I41" s="22">
        <f>IF(A41="","",주문접수대장!P41)</f>
        <v/>
      </c>
      <c r="J41" s="20">
        <f>IF(A41="","",주문접수대장!Q41)</f>
        <v/>
      </c>
      <c r="K41" s="20">
        <f>IF(A41="","",주문접수대장!R41)</f>
        <v/>
      </c>
      <c r="L41" s="20">
        <f>IF(A41="","",주문접수대장!S41)</f>
        <v/>
      </c>
      <c r="M41" s="20">
        <f>IF(A41="","",주문접수대장!U41)</f>
        <v/>
      </c>
    </row>
    <row r="42">
      <c r="A42" s="20">
        <f>IF(OR(주문접수대장!O42="출고대기",주문접수대장!O42="피킹중",주문접수대장!O42="보류"),주문접수대장!O42,"")</f>
        <v/>
      </c>
      <c r="B42" s="20">
        <f>IF(A42="","",주문접수대장!B42)</f>
        <v/>
      </c>
      <c r="C42" s="20">
        <f>IF(A42="","",주문접수대장!C42)</f>
        <v/>
      </c>
      <c r="D42" s="20">
        <f>IF(A42="","",주문접수대장!F42)</f>
        <v/>
      </c>
      <c r="E42" s="20">
        <f>IF(A42="","",주문접수대장!I42)</f>
        <v/>
      </c>
      <c r="F42" s="20">
        <f>IF(A42="","",주문접수대장!J42)</f>
        <v/>
      </c>
      <c r="G42" s="20">
        <f>IF(A42="","",주문접수대장!K42)</f>
        <v/>
      </c>
      <c r="H42" s="20">
        <f>IF(A42="","",INDEX('품목 목록'!$F$6:$F$80,MATCH(E42,'품목 목록'!$A$6:$A$80,0)))</f>
        <v/>
      </c>
      <c r="I42" s="22">
        <f>IF(A42="","",주문접수대장!P42)</f>
        <v/>
      </c>
      <c r="J42" s="20">
        <f>IF(A42="","",주문접수대장!Q42)</f>
        <v/>
      </c>
      <c r="K42" s="20">
        <f>IF(A42="","",주문접수대장!R42)</f>
        <v/>
      </c>
      <c r="L42" s="20">
        <f>IF(A42="","",주문접수대장!S42)</f>
        <v/>
      </c>
      <c r="M42" s="20">
        <f>IF(A42="","",주문접수대장!U42)</f>
        <v/>
      </c>
    </row>
    <row r="43">
      <c r="A43" s="20">
        <f>IF(OR(주문접수대장!O43="출고대기",주문접수대장!O43="피킹중",주문접수대장!O43="보류"),주문접수대장!O43,"")</f>
        <v/>
      </c>
      <c r="B43" s="20">
        <f>IF(A43="","",주문접수대장!B43)</f>
        <v/>
      </c>
      <c r="C43" s="20">
        <f>IF(A43="","",주문접수대장!C43)</f>
        <v/>
      </c>
      <c r="D43" s="20">
        <f>IF(A43="","",주문접수대장!F43)</f>
        <v/>
      </c>
      <c r="E43" s="20">
        <f>IF(A43="","",주문접수대장!I43)</f>
        <v/>
      </c>
      <c r="F43" s="20">
        <f>IF(A43="","",주문접수대장!J43)</f>
        <v/>
      </c>
      <c r="G43" s="20">
        <f>IF(A43="","",주문접수대장!K43)</f>
        <v/>
      </c>
      <c r="H43" s="20">
        <f>IF(A43="","",INDEX('품목 목록'!$F$6:$F$80,MATCH(E43,'품목 목록'!$A$6:$A$80,0)))</f>
        <v/>
      </c>
      <c r="I43" s="22">
        <f>IF(A43="","",주문접수대장!P43)</f>
        <v/>
      </c>
      <c r="J43" s="20">
        <f>IF(A43="","",주문접수대장!Q43)</f>
        <v/>
      </c>
      <c r="K43" s="20">
        <f>IF(A43="","",주문접수대장!R43)</f>
        <v/>
      </c>
      <c r="L43" s="20">
        <f>IF(A43="","",주문접수대장!S43)</f>
        <v/>
      </c>
      <c r="M43" s="20">
        <f>IF(A43="","",주문접수대장!U43)</f>
        <v/>
      </c>
    </row>
    <row r="44">
      <c r="A44" s="20">
        <f>IF(OR(주문접수대장!O44="출고대기",주문접수대장!O44="피킹중",주문접수대장!O44="보류"),주문접수대장!O44,"")</f>
        <v/>
      </c>
      <c r="B44" s="20">
        <f>IF(A44="","",주문접수대장!B44)</f>
        <v/>
      </c>
      <c r="C44" s="20">
        <f>IF(A44="","",주문접수대장!C44)</f>
        <v/>
      </c>
      <c r="D44" s="20">
        <f>IF(A44="","",주문접수대장!F44)</f>
        <v/>
      </c>
      <c r="E44" s="20">
        <f>IF(A44="","",주문접수대장!I44)</f>
        <v/>
      </c>
      <c r="F44" s="20">
        <f>IF(A44="","",주문접수대장!J44)</f>
        <v/>
      </c>
      <c r="G44" s="20">
        <f>IF(A44="","",주문접수대장!K44)</f>
        <v/>
      </c>
      <c r="H44" s="20">
        <f>IF(A44="","",INDEX('품목 목록'!$F$6:$F$80,MATCH(E44,'품목 목록'!$A$6:$A$80,0)))</f>
        <v/>
      </c>
      <c r="I44" s="22">
        <f>IF(A44="","",주문접수대장!P44)</f>
        <v/>
      </c>
      <c r="J44" s="20">
        <f>IF(A44="","",주문접수대장!Q44)</f>
        <v/>
      </c>
      <c r="K44" s="20">
        <f>IF(A44="","",주문접수대장!R44)</f>
        <v/>
      </c>
      <c r="L44" s="20">
        <f>IF(A44="","",주문접수대장!S44)</f>
        <v/>
      </c>
      <c r="M44" s="20">
        <f>IF(A44="","",주문접수대장!U44)</f>
        <v/>
      </c>
    </row>
    <row r="45">
      <c r="A45" s="20">
        <f>IF(OR(주문접수대장!O45="출고대기",주문접수대장!O45="피킹중",주문접수대장!O45="보류"),주문접수대장!O45,"")</f>
        <v/>
      </c>
      <c r="B45" s="20">
        <f>IF(A45="","",주문접수대장!B45)</f>
        <v/>
      </c>
      <c r="C45" s="20">
        <f>IF(A45="","",주문접수대장!C45)</f>
        <v/>
      </c>
      <c r="D45" s="20">
        <f>IF(A45="","",주문접수대장!F45)</f>
        <v/>
      </c>
      <c r="E45" s="20">
        <f>IF(A45="","",주문접수대장!I45)</f>
        <v/>
      </c>
      <c r="F45" s="20">
        <f>IF(A45="","",주문접수대장!J45)</f>
        <v/>
      </c>
      <c r="G45" s="20">
        <f>IF(A45="","",주문접수대장!K45)</f>
        <v/>
      </c>
      <c r="H45" s="20">
        <f>IF(A45="","",INDEX('품목 목록'!$F$6:$F$80,MATCH(E45,'품목 목록'!$A$6:$A$80,0)))</f>
        <v/>
      </c>
      <c r="I45" s="22">
        <f>IF(A45="","",주문접수대장!P45)</f>
        <v/>
      </c>
      <c r="J45" s="20">
        <f>IF(A45="","",주문접수대장!Q45)</f>
        <v/>
      </c>
      <c r="K45" s="20">
        <f>IF(A45="","",주문접수대장!R45)</f>
        <v/>
      </c>
      <c r="L45" s="20">
        <f>IF(A45="","",주문접수대장!S45)</f>
        <v/>
      </c>
      <c r="M45" s="20">
        <f>IF(A45="","",주문접수대장!U45)</f>
        <v/>
      </c>
    </row>
    <row r="46">
      <c r="A46" s="20">
        <f>IF(OR(주문접수대장!O46="출고대기",주문접수대장!O46="피킹중",주문접수대장!O46="보류"),주문접수대장!O46,"")</f>
        <v/>
      </c>
      <c r="B46" s="20">
        <f>IF(A46="","",주문접수대장!B46)</f>
        <v/>
      </c>
      <c r="C46" s="20">
        <f>IF(A46="","",주문접수대장!C46)</f>
        <v/>
      </c>
      <c r="D46" s="20">
        <f>IF(A46="","",주문접수대장!F46)</f>
        <v/>
      </c>
      <c r="E46" s="20">
        <f>IF(A46="","",주문접수대장!I46)</f>
        <v/>
      </c>
      <c r="F46" s="20">
        <f>IF(A46="","",주문접수대장!J46)</f>
        <v/>
      </c>
      <c r="G46" s="20">
        <f>IF(A46="","",주문접수대장!K46)</f>
        <v/>
      </c>
      <c r="H46" s="20">
        <f>IF(A46="","",INDEX('품목 목록'!$F$6:$F$80,MATCH(E46,'품목 목록'!$A$6:$A$80,0)))</f>
        <v/>
      </c>
      <c r="I46" s="22">
        <f>IF(A46="","",주문접수대장!P46)</f>
        <v/>
      </c>
      <c r="J46" s="20">
        <f>IF(A46="","",주문접수대장!Q46)</f>
        <v/>
      </c>
      <c r="K46" s="20">
        <f>IF(A46="","",주문접수대장!R46)</f>
        <v/>
      </c>
      <c r="L46" s="20">
        <f>IF(A46="","",주문접수대장!S46)</f>
        <v/>
      </c>
      <c r="M46" s="20">
        <f>IF(A46="","",주문접수대장!U46)</f>
        <v/>
      </c>
    </row>
    <row r="47">
      <c r="A47" s="20">
        <f>IF(OR(주문접수대장!O47="출고대기",주문접수대장!O47="피킹중",주문접수대장!O47="보류"),주문접수대장!O47,"")</f>
        <v/>
      </c>
      <c r="B47" s="20">
        <f>IF(A47="","",주문접수대장!B47)</f>
        <v/>
      </c>
      <c r="C47" s="20">
        <f>IF(A47="","",주문접수대장!C47)</f>
        <v/>
      </c>
      <c r="D47" s="20">
        <f>IF(A47="","",주문접수대장!F47)</f>
        <v/>
      </c>
      <c r="E47" s="20">
        <f>IF(A47="","",주문접수대장!I47)</f>
        <v/>
      </c>
      <c r="F47" s="20">
        <f>IF(A47="","",주문접수대장!J47)</f>
        <v/>
      </c>
      <c r="G47" s="20">
        <f>IF(A47="","",주문접수대장!K47)</f>
        <v/>
      </c>
      <c r="H47" s="20">
        <f>IF(A47="","",INDEX('품목 목록'!$F$6:$F$80,MATCH(E47,'품목 목록'!$A$6:$A$80,0)))</f>
        <v/>
      </c>
      <c r="I47" s="22">
        <f>IF(A47="","",주문접수대장!P47)</f>
        <v/>
      </c>
      <c r="J47" s="20">
        <f>IF(A47="","",주문접수대장!Q47)</f>
        <v/>
      </c>
      <c r="K47" s="20">
        <f>IF(A47="","",주문접수대장!R47)</f>
        <v/>
      </c>
      <c r="L47" s="20">
        <f>IF(A47="","",주문접수대장!S47)</f>
        <v/>
      </c>
      <c r="M47" s="20">
        <f>IF(A47="","",주문접수대장!U47)</f>
        <v/>
      </c>
    </row>
    <row r="48">
      <c r="A48" s="20">
        <f>IF(OR(주문접수대장!O48="출고대기",주문접수대장!O48="피킹중",주문접수대장!O48="보류"),주문접수대장!O48,"")</f>
        <v/>
      </c>
      <c r="B48" s="20">
        <f>IF(A48="","",주문접수대장!B48)</f>
        <v/>
      </c>
      <c r="C48" s="20">
        <f>IF(A48="","",주문접수대장!C48)</f>
        <v/>
      </c>
      <c r="D48" s="20">
        <f>IF(A48="","",주문접수대장!F48)</f>
        <v/>
      </c>
      <c r="E48" s="20">
        <f>IF(A48="","",주문접수대장!I48)</f>
        <v/>
      </c>
      <c r="F48" s="20">
        <f>IF(A48="","",주문접수대장!J48)</f>
        <v/>
      </c>
      <c r="G48" s="20">
        <f>IF(A48="","",주문접수대장!K48)</f>
        <v/>
      </c>
      <c r="H48" s="20">
        <f>IF(A48="","",INDEX('품목 목록'!$F$6:$F$80,MATCH(E48,'품목 목록'!$A$6:$A$80,0)))</f>
        <v/>
      </c>
      <c r="I48" s="22">
        <f>IF(A48="","",주문접수대장!P48)</f>
        <v/>
      </c>
      <c r="J48" s="20">
        <f>IF(A48="","",주문접수대장!Q48)</f>
        <v/>
      </c>
      <c r="K48" s="20">
        <f>IF(A48="","",주문접수대장!R48)</f>
        <v/>
      </c>
      <c r="L48" s="20">
        <f>IF(A48="","",주문접수대장!S48)</f>
        <v/>
      </c>
      <c r="M48" s="20">
        <f>IF(A48="","",주문접수대장!U48)</f>
        <v/>
      </c>
    </row>
    <row r="49">
      <c r="A49" s="20">
        <f>IF(OR(주문접수대장!O49="출고대기",주문접수대장!O49="피킹중",주문접수대장!O49="보류"),주문접수대장!O49,"")</f>
        <v/>
      </c>
      <c r="B49" s="20">
        <f>IF(A49="","",주문접수대장!B49)</f>
        <v/>
      </c>
      <c r="C49" s="20">
        <f>IF(A49="","",주문접수대장!C49)</f>
        <v/>
      </c>
      <c r="D49" s="20">
        <f>IF(A49="","",주문접수대장!F49)</f>
        <v/>
      </c>
      <c r="E49" s="20">
        <f>IF(A49="","",주문접수대장!I49)</f>
        <v/>
      </c>
      <c r="F49" s="20">
        <f>IF(A49="","",주문접수대장!J49)</f>
        <v/>
      </c>
      <c r="G49" s="20">
        <f>IF(A49="","",주문접수대장!K49)</f>
        <v/>
      </c>
      <c r="H49" s="20">
        <f>IF(A49="","",INDEX('품목 목록'!$F$6:$F$80,MATCH(E49,'품목 목록'!$A$6:$A$80,0)))</f>
        <v/>
      </c>
      <c r="I49" s="22">
        <f>IF(A49="","",주문접수대장!P49)</f>
        <v/>
      </c>
      <c r="J49" s="20">
        <f>IF(A49="","",주문접수대장!Q49)</f>
        <v/>
      </c>
      <c r="K49" s="20">
        <f>IF(A49="","",주문접수대장!R49)</f>
        <v/>
      </c>
      <c r="L49" s="20">
        <f>IF(A49="","",주문접수대장!S49)</f>
        <v/>
      </c>
      <c r="M49" s="20">
        <f>IF(A49="","",주문접수대장!U49)</f>
        <v/>
      </c>
    </row>
    <row r="50">
      <c r="A50" s="20">
        <f>IF(OR(주문접수대장!O50="출고대기",주문접수대장!O50="피킹중",주문접수대장!O50="보류"),주문접수대장!O50,"")</f>
        <v/>
      </c>
      <c r="B50" s="20">
        <f>IF(A50="","",주문접수대장!B50)</f>
        <v/>
      </c>
      <c r="C50" s="20">
        <f>IF(A50="","",주문접수대장!C50)</f>
        <v/>
      </c>
      <c r="D50" s="20">
        <f>IF(A50="","",주문접수대장!F50)</f>
        <v/>
      </c>
      <c r="E50" s="20">
        <f>IF(A50="","",주문접수대장!I50)</f>
        <v/>
      </c>
      <c r="F50" s="20">
        <f>IF(A50="","",주문접수대장!J50)</f>
        <v/>
      </c>
      <c r="G50" s="20">
        <f>IF(A50="","",주문접수대장!K50)</f>
        <v/>
      </c>
      <c r="H50" s="20">
        <f>IF(A50="","",INDEX('품목 목록'!$F$6:$F$80,MATCH(E50,'품목 목록'!$A$6:$A$80,0)))</f>
        <v/>
      </c>
      <c r="I50" s="22">
        <f>IF(A50="","",주문접수대장!P50)</f>
        <v/>
      </c>
      <c r="J50" s="20">
        <f>IF(A50="","",주문접수대장!Q50)</f>
        <v/>
      </c>
      <c r="K50" s="20">
        <f>IF(A50="","",주문접수대장!R50)</f>
        <v/>
      </c>
      <c r="L50" s="20">
        <f>IF(A50="","",주문접수대장!S50)</f>
        <v/>
      </c>
      <c r="M50" s="20">
        <f>IF(A50="","",주문접수대장!U50)</f>
        <v/>
      </c>
    </row>
    <row r="51">
      <c r="A51" s="20">
        <f>IF(OR(주문접수대장!O51="출고대기",주문접수대장!O51="피킹중",주문접수대장!O51="보류"),주문접수대장!O51,"")</f>
        <v/>
      </c>
      <c r="B51" s="20">
        <f>IF(A51="","",주문접수대장!B51)</f>
        <v/>
      </c>
      <c r="C51" s="20">
        <f>IF(A51="","",주문접수대장!C51)</f>
        <v/>
      </c>
      <c r="D51" s="20">
        <f>IF(A51="","",주문접수대장!F51)</f>
        <v/>
      </c>
      <c r="E51" s="20">
        <f>IF(A51="","",주문접수대장!I51)</f>
        <v/>
      </c>
      <c r="F51" s="20">
        <f>IF(A51="","",주문접수대장!J51)</f>
        <v/>
      </c>
      <c r="G51" s="20">
        <f>IF(A51="","",주문접수대장!K51)</f>
        <v/>
      </c>
      <c r="H51" s="20">
        <f>IF(A51="","",INDEX('품목 목록'!$F$6:$F$80,MATCH(E51,'품목 목록'!$A$6:$A$80,0)))</f>
        <v/>
      </c>
      <c r="I51" s="22">
        <f>IF(A51="","",주문접수대장!P51)</f>
        <v/>
      </c>
      <c r="J51" s="20">
        <f>IF(A51="","",주문접수대장!Q51)</f>
        <v/>
      </c>
      <c r="K51" s="20">
        <f>IF(A51="","",주문접수대장!R51)</f>
        <v/>
      </c>
      <c r="L51" s="20">
        <f>IF(A51="","",주문접수대장!S51)</f>
        <v/>
      </c>
      <c r="M51" s="20">
        <f>IF(A51="","",주문접수대장!U51)</f>
        <v/>
      </c>
    </row>
    <row r="52">
      <c r="A52" s="20">
        <f>IF(OR(주문접수대장!O52="출고대기",주문접수대장!O52="피킹중",주문접수대장!O52="보류"),주문접수대장!O52,"")</f>
        <v/>
      </c>
      <c r="B52" s="20">
        <f>IF(A52="","",주문접수대장!B52)</f>
        <v/>
      </c>
      <c r="C52" s="20">
        <f>IF(A52="","",주문접수대장!C52)</f>
        <v/>
      </c>
      <c r="D52" s="20">
        <f>IF(A52="","",주문접수대장!F52)</f>
        <v/>
      </c>
      <c r="E52" s="20">
        <f>IF(A52="","",주문접수대장!I52)</f>
        <v/>
      </c>
      <c r="F52" s="20">
        <f>IF(A52="","",주문접수대장!J52)</f>
        <v/>
      </c>
      <c r="G52" s="20">
        <f>IF(A52="","",주문접수대장!K52)</f>
        <v/>
      </c>
      <c r="H52" s="20">
        <f>IF(A52="","",INDEX('품목 목록'!$F$6:$F$80,MATCH(E52,'품목 목록'!$A$6:$A$80,0)))</f>
        <v/>
      </c>
      <c r="I52" s="22">
        <f>IF(A52="","",주문접수대장!P52)</f>
        <v/>
      </c>
      <c r="J52" s="20">
        <f>IF(A52="","",주문접수대장!Q52)</f>
        <v/>
      </c>
      <c r="K52" s="20">
        <f>IF(A52="","",주문접수대장!R52)</f>
        <v/>
      </c>
      <c r="L52" s="20">
        <f>IF(A52="","",주문접수대장!S52)</f>
        <v/>
      </c>
      <c r="M52" s="20">
        <f>IF(A52="","",주문접수대장!U52)</f>
        <v/>
      </c>
    </row>
    <row r="53">
      <c r="A53" s="20">
        <f>IF(OR(주문접수대장!O53="출고대기",주문접수대장!O53="피킹중",주문접수대장!O53="보류"),주문접수대장!O53,"")</f>
        <v/>
      </c>
      <c r="B53" s="20">
        <f>IF(A53="","",주문접수대장!B53)</f>
        <v/>
      </c>
      <c r="C53" s="20">
        <f>IF(A53="","",주문접수대장!C53)</f>
        <v/>
      </c>
      <c r="D53" s="20">
        <f>IF(A53="","",주문접수대장!F53)</f>
        <v/>
      </c>
      <c r="E53" s="20">
        <f>IF(A53="","",주문접수대장!I53)</f>
        <v/>
      </c>
      <c r="F53" s="20">
        <f>IF(A53="","",주문접수대장!J53)</f>
        <v/>
      </c>
      <c r="G53" s="20">
        <f>IF(A53="","",주문접수대장!K53)</f>
        <v/>
      </c>
      <c r="H53" s="20">
        <f>IF(A53="","",INDEX('품목 목록'!$F$6:$F$80,MATCH(E53,'품목 목록'!$A$6:$A$80,0)))</f>
        <v/>
      </c>
      <c r="I53" s="22">
        <f>IF(A53="","",주문접수대장!P53)</f>
        <v/>
      </c>
      <c r="J53" s="20">
        <f>IF(A53="","",주문접수대장!Q53)</f>
        <v/>
      </c>
      <c r="K53" s="20">
        <f>IF(A53="","",주문접수대장!R53)</f>
        <v/>
      </c>
      <c r="L53" s="20">
        <f>IF(A53="","",주문접수대장!S53)</f>
        <v/>
      </c>
      <c r="M53" s="20">
        <f>IF(A53="","",주문접수대장!U53)</f>
        <v/>
      </c>
    </row>
    <row r="54">
      <c r="A54" s="20">
        <f>IF(OR(주문접수대장!O54="출고대기",주문접수대장!O54="피킹중",주문접수대장!O54="보류"),주문접수대장!O54,"")</f>
        <v/>
      </c>
      <c r="B54" s="20">
        <f>IF(A54="","",주문접수대장!B54)</f>
        <v/>
      </c>
      <c r="C54" s="20">
        <f>IF(A54="","",주문접수대장!C54)</f>
        <v/>
      </c>
      <c r="D54" s="20">
        <f>IF(A54="","",주문접수대장!F54)</f>
        <v/>
      </c>
      <c r="E54" s="20">
        <f>IF(A54="","",주문접수대장!I54)</f>
        <v/>
      </c>
      <c r="F54" s="20">
        <f>IF(A54="","",주문접수대장!J54)</f>
        <v/>
      </c>
      <c r="G54" s="20">
        <f>IF(A54="","",주문접수대장!K54)</f>
        <v/>
      </c>
      <c r="H54" s="20">
        <f>IF(A54="","",INDEX('품목 목록'!$F$6:$F$80,MATCH(E54,'품목 목록'!$A$6:$A$80,0)))</f>
        <v/>
      </c>
      <c r="I54" s="22">
        <f>IF(A54="","",주문접수대장!P54)</f>
        <v/>
      </c>
      <c r="J54" s="20">
        <f>IF(A54="","",주문접수대장!Q54)</f>
        <v/>
      </c>
      <c r="K54" s="20">
        <f>IF(A54="","",주문접수대장!R54)</f>
        <v/>
      </c>
      <c r="L54" s="20">
        <f>IF(A54="","",주문접수대장!S54)</f>
        <v/>
      </c>
      <c r="M54" s="20">
        <f>IF(A54="","",주문접수대장!U54)</f>
        <v/>
      </c>
    </row>
    <row r="55">
      <c r="A55" s="20">
        <f>IF(OR(주문접수대장!O55="출고대기",주문접수대장!O55="피킹중",주문접수대장!O55="보류"),주문접수대장!O55,"")</f>
        <v/>
      </c>
      <c r="B55" s="20">
        <f>IF(A55="","",주문접수대장!B55)</f>
        <v/>
      </c>
      <c r="C55" s="20">
        <f>IF(A55="","",주문접수대장!C55)</f>
        <v/>
      </c>
      <c r="D55" s="20">
        <f>IF(A55="","",주문접수대장!F55)</f>
        <v/>
      </c>
      <c r="E55" s="20">
        <f>IF(A55="","",주문접수대장!I55)</f>
        <v/>
      </c>
      <c r="F55" s="20">
        <f>IF(A55="","",주문접수대장!J55)</f>
        <v/>
      </c>
      <c r="G55" s="20">
        <f>IF(A55="","",주문접수대장!K55)</f>
        <v/>
      </c>
      <c r="H55" s="20">
        <f>IF(A55="","",INDEX('품목 목록'!$F$6:$F$80,MATCH(E55,'품목 목록'!$A$6:$A$80,0)))</f>
        <v/>
      </c>
      <c r="I55" s="22">
        <f>IF(A55="","",주문접수대장!P55)</f>
        <v/>
      </c>
      <c r="J55" s="20">
        <f>IF(A55="","",주문접수대장!Q55)</f>
        <v/>
      </c>
      <c r="K55" s="20">
        <f>IF(A55="","",주문접수대장!R55)</f>
        <v/>
      </c>
      <c r="L55" s="20">
        <f>IF(A55="","",주문접수대장!S55)</f>
        <v/>
      </c>
      <c r="M55" s="20">
        <f>IF(A55="","",주문접수대장!U55)</f>
        <v/>
      </c>
    </row>
    <row r="56">
      <c r="A56" s="20">
        <f>IF(OR(주문접수대장!O56="출고대기",주문접수대장!O56="피킹중",주문접수대장!O56="보류"),주문접수대장!O56,"")</f>
        <v/>
      </c>
      <c r="B56" s="20">
        <f>IF(A56="","",주문접수대장!B56)</f>
        <v/>
      </c>
      <c r="C56" s="20">
        <f>IF(A56="","",주문접수대장!C56)</f>
        <v/>
      </c>
      <c r="D56" s="20">
        <f>IF(A56="","",주문접수대장!F56)</f>
        <v/>
      </c>
      <c r="E56" s="20">
        <f>IF(A56="","",주문접수대장!I56)</f>
        <v/>
      </c>
      <c r="F56" s="20">
        <f>IF(A56="","",주문접수대장!J56)</f>
        <v/>
      </c>
      <c r="G56" s="20">
        <f>IF(A56="","",주문접수대장!K56)</f>
        <v/>
      </c>
      <c r="H56" s="20">
        <f>IF(A56="","",INDEX('품목 목록'!$F$6:$F$80,MATCH(E56,'품목 목록'!$A$6:$A$80,0)))</f>
        <v/>
      </c>
      <c r="I56" s="22">
        <f>IF(A56="","",주문접수대장!P56)</f>
        <v/>
      </c>
      <c r="J56" s="20">
        <f>IF(A56="","",주문접수대장!Q56)</f>
        <v/>
      </c>
      <c r="K56" s="20">
        <f>IF(A56="","",주문접수대장!R56)</f>
        <v/>
      </c>
      <c r="L56" s="20">
        <f>IF(A56="","",주문접수대장!S56)</f>
        <v/>
      </c>
      <c r="M56" s="20">
        <f>IF(A56="","",주문접수대장!U56)</f>
        <v/>
      </c>
    </row>
    <row r="57">
      <c r="A57" s="20">
        <f>IF(OR(주문접수대장!O57="출고대기",주문접수대장!O57="피킹중",주문접수대장!O57="보류"),주문접수대장!O57,"")</f>
        <v/>
      </c>
      <c r="B57" s="20">
        <f>IF(A57="","",주문접수대장!B57)</f>
        <v/>
      </c>
      <c r="C57" s="20">
        <f>IF(A57="","",주문접수대장!C57)</f>
        <v/>
      </c>
      <c r="D57" s="20">
        <f>IF(A57="","",주문접수대장!F57)</f>
        <v/>
      </c>
      <c r="E57" s="20">
        <f>IF(A57="","",주문접수대장!I57)</f>
        <v/>
      </c>
      <c r="F57" s="20">
        <f>IF(A57="","",주문접수대장!J57)</f>
        <v/>
      </c>
      <c r="G57" s="20">
        <f>IF(A57="","",주문접수대장!K57)</f>
        <v/>
      </c>
      <c r="H57" s="20">
        <f>IF(A57="","",INDEX('품목 목록'!$F$6:$F$80,MATCH(E57,'품목 목록'!$A$6:$A$80,0)))</f>
        <v/>
      </c>
      <c r="I57" s="22">
        <f>IF(A57="","",주문접수대장!P57)</f>
        <v/>
      </c>
      <c r="J57" s="20">
        <f>IF(A57="","",주문접수대장!Q57)</f>
        <v/>
      </c>
      <c r="K57" s="20">
        <f>IF(A57="","",주문접수대장!R57)</f>
        <v/>
      </c>
      <c r="L57" s="20">
        <f>IF(A57="","",주문접수대장!S57)</f>
        <v/>
      </c>
      <c r="M57" s="20">
        <f>IF(A57="","",주문접수대장!U57)</f>
        <v/>
      </c>
    </row>
    <row r="58">
      <c r="A58" s="20">
        <f>IF(OR(주문접수대장!O58="출고대기",주문접수대장!O58="피킹중",주문접수대장!O58="보류"),주문접수대장!O58,"")</f>
        <v/>
      </c>
      <c r="B58" s="20">
        <f>IF(A58="","",주문접수대장!B58)</f>
        <v/>
      </c>
      <c r="C58" s="20">
        <f>IF(A58="","",주문접수대장!C58)</f>
        <v/>
      </c>
      <c r="D58" s="20">
        <f>IF(A58="","",주문접수대장!F58)</f>
        <v/>
      </c>
      <c r="E58" s="20">
        <f>IF(A58="","",주문접수대장!I58)</f>
        <v/>
      </c>
      <c r="F58" s="20">
        <f>IF(A58="","",주문접수대장!J58)</f>
        <v/>
      </c>
      <c r="G58" s="20">
        <f>IF(A58="","",주문접수대장!K58)</f>
        <v/>
      </c>
      <c r="H58" s="20">
        <f>IF(A58="","",INDEX('품목 목록'!$F$6:$F$80,MATCH(E58,'품목 목록'!$A$6:$A$80,0)))</f>
        <v/>
      </c>
      <c r="I58" s="22">
        <f>IF(A58="","",주문접수대장!P58)</f>
        <v/>
      </c>
      <c r="J58" s="20">
        <f>IF(A58="","",주문접수대장!Q58)</f>
        <v/>
      </c>
      <c r="K58" s="20">
        <f>IF(A58="","",주문접수대장!R58)</f>
        <v/>
      </c>
      <c r="L58" s="20">
        <f>IF(A58="","",주문접수대장!S58)</f>
        <v/>
      </c>
      <c r="M58" s="20">
        <f>IF(A58="","",주문접수대장!U58)</f>
        <v/>
      </c>
    </row>
    <row r="59">
      <c r="A59" s="20">
        <f>IF(OR(주문접수대장!O59="출고대기",주문접수대장!O59="피킹중",주문접수대장!O59="보류"),주문접수대장!O59,"")</f>
        <v/>
      </c>
      <c r="B59" s="20">
        <f>IF(A59="","",주문접수대장!B59)</f>
        <v/>
      </c>
      <c r="C59" s="20">
        <f>IF(A59="","",주문접수대장!C59)</f>
        <v/>
      </c>
      <c r="D59" s="20">
        <f>IF(A59="","",주문접수대장!F59)</f>
        <v/>
      </c>
      <c r="E59" s="20">
        <f>IF(A59="","",주문접수대장!I59)</f>
        <v/>
      </c>
      <c r="F59" s="20">
        <f>IF(A59="","",주문접수대장!J59)</f>
        <v/>
      </c>
      <c r="G59" s="20">
        <f>IF(A59="","",주문접수대장!K59)</f>
        <v/>
      </c>
      <c r="H59" s="20">
        <f>IF(A59="","",INDEX('품목 목록'!$F$6:$F$80,MATCH(E59,'품목 목록'!$A$6:$A$80,0)))</f>
        <v/>
      </c>
      <c r="I59" s="22">
        <f>IF(A59="","",주문접수대장!P59)</f>
        <v/>
      </c>
      <c r="J59" s="20">
        <f>IF(A59="","",주문접수대장!Q59)</f>
        <v/>
      </c>
      <c r="K59" s="20">
        <f>IF(A59="","",주문접수대장!R59)</f>
        <v/>
      </c>
      <c r="L59" s="20">
        <f>IF(A59="","",주문접수대장!S59)</f>
        <v/>
      </c>
      <c r="M59" s="20">
        <f>IF(A59="","",주문접수대장!U59)</f>
        <v/>
      </c>
    </row>
    <row r="60">
      <c r="A60" s="20">
        <f>IF(OR(주문접수대장!O60="출고대기",주문접수대장!O60="피킹중",주문접수대장!O60="보류"),주문접수대장!O60,"")</f>
        <v/>
      </c>
      <c r="B60" s="20">
        <f>IF(A60="","",주문접수대장!B60)</f>
        <v/>
      </c>
      <c r="C60" s="20">
        <f>IF(A60="","",주문접수대장!C60)</f>
        <v/>
      </c>
      <c r="D60" s="20">
        <f>IF(A60="","",주문접수대장!F60)</f>
        <v/>
      </c>
      <c r="E60" s="20">
        <f>IF(A60="","",주문접수대장!I60)</f>
        <v/>
      </c>
      <c r="F60" s="20">
        <f>IF(A60="","",주문접수대장!J60)</f>
        <v/>
      </c>
      <c r="G60" s="20">
        <f>IF(A60="","",주문접수대장!K60)</f>
        <v/>
      </c>
      <c r="H60" s="20">
        <f>IF(A60="","",INDEX('품목 목록'!$F$6:$F$80,MATCH(E60,'품목 목록'!$A$6:$A$80,0)))</f>
        <v/>
      </c>
      <c r="I60" s="22">
        <f>IF(A60="","",주문접수대장!P60)</f>
        <v/>
      </c>
      <c r="J60" s="20">
        <f>IF(A60="","",주문접수대장!Q60)</f>
        <v/>
      </c>
      <c r="K60" s="20">
        <f>IF(A60="","",주문접수대장!R60)</f>
        <v/>
      </c>
      <c r="L60" s="20">
        <f>IF(A60="","",주문접수대장!S60)</f>
        <v/>
      </c>
      <c r="M60" s="20">
        <f>IF(A60="","",주문접수대장!U60)</f>
        <v/>
      </c>
    </row>
    <row r="61">
      <c r="A61" s="20">
        <f>IF(OR(주문접수대장!O61="출고대기",주문접수대장!O61="피킹중",주문접수대장!O61="보류"),주문접수대장!O61,"")</f>
        <v/>
      </c>
      <c r="B61" s="20">
        <f>IF(A61="","",주문접수대장!B61)</f>
        <v/>
      </c>
      <c r="C61" s="20">
        <f>IF(A61="","",주문접수대장!C61)</f>
        <v/>
      </c>
      <c r="D61" s="20">
        <f>IF(A61="","",주문접수대장!F61)</f>
        <v/>
      </c>
      <c r="E61" s="20">
        <f>IF(A61="","",주문접수대장!I61)</f>
        <v/>
      </c>
      <c r="F61" s="20">
        <f>IF(A61="","",주문접수대장!J61)</f>
        <v/>
      </c>
      <c r="G61" s="20">
        <f>IF(A61="","",주문접수대장!K61)</f>
        <v/>
      </c>
      <c r="H61" s="20">
        <f>IF(A61="","",INDEX('품목 목록'!$F$6:$F$80,MATCH(E61,'품목 목록'!$A$6:$A$80,0)))</f>
        <v/>
      </c>
      <c r="I61" s="22">
        <f>IF(A61="","",주문접수대장!P61)</f>
        <v/>
      </c>
      <c r="J61" s="20">
        <f>IF(A61="","",주문접수대장!Q61)</f>
        <v/>
      </c>
      <c r="K61" s="20">
        <f>IF(A61="","",주문접수대장!R61)</f>
        <v/>
      </c>
      <c r="L61" s="20">
        <f>IF(A61="","",주문접수대장!S61)</f>
        <v/>
      </c>
      <c r="M61" s="20">
        <f>IF(A61="","",주문접수대장!U61)</f>
        <v/>
      </c>
    </row>
    <row r="62">
      <c r="A62" s="20">
        <f>IF(OR(주문접수대장!O62="출고대기",주문접수대장!O62="피킹중",주문접수대장!O62="보류"),주문접수대장!O62,"")</f>
        <v/>
      </c>
      <c r="B62" s="20">
        <f>IF(A62="","",주문접수대장!B62)</f>
        <v/>
      </c>
      <c r="C62" s="20">
        <f>IF(A62="","",주문접수대장!C62)</f>
        <v/>
      </c>
      <c r="D62" s="20">
        <f>IF(A62="","",주문접수대장!F62)</f>
        <v/>
      </c>
      <c r="E62" s="20">
        <f>IF(A62="","",주문접수대장!I62)</f>
        <v/>
      </c>
      <c r="F62" s="20">
        <f>IF(A62="","",주문접수대장!J62)</f>
        <v/>
      </c>
      <c r="G62" s="20">
        <f>IF(A62="","",주문접수대장!K62)</f>
        <v/>
      </c>
      <c r="H62" s="20">
        <f>IF(A62="","",INDEX('품목 목록'!$F$6:$F$80,MATCH(E62,'품목 목록'!$A$6:$A$80,0)))</f>
        <v/>
      </c>
      <c r="I62" s="22">
        <f>IF(A62="","",주문접수대장!P62)</f>
        <v/>
      </c>
      <c r="J62" s="20">
        <f>IF(A62="","",주문접수대장!Q62)</f>
        <v/>
      </c>
      <c r="K62" s="20">
        <f>IF(A62="","",주문접수대장!R62)</f>
        <v/>
      </c>
      <c r="L62" s="20">
        <f>IF(A62="","",주문접수대장!S62)</f>
        <v/>
      </c>
      <c r="M62" s="20">
        <f>IF(A62="","",주문접수대장!U62)</f>
        <v/>
      </c>
    </row>
    <row r="63">
      <c r="A63" s="20">
        <f>IF(OR(주문접수대장!O63="출고대기",주문접수대장!O63="피킹중",주문접수대장!O63="보류"),주문접수대장!O63,"")</f>
        <v/>
      </c>
      <c r="B63" s="20">
        <f>IF(A63="","",주문접수대장!B63)</f>
        <v/>
      </c>
      <c r="C63" s="20">
        <f>IF(A63="","",주문접수대장!C63)</f>
        <v/>
      </c>
      <c r="D63" s="20">
        <f>IF(A63="","",주문접수대장!F63)</f>
        <v/>
      </c>
      <c r="E63" s="20">
        <f>IF(A63="","",주문접수대장!I63)</f>
        <v/>
      </c>
      <c r="F63" s="20">
        <f>IF(A63="","",주문접수대장!J63)</f>
        <v/>
      </c>
      <c r="G63" s="20">
        <f>IF(A63="","",주문접수대장!K63)</f>
        <v/>
      </c>
      <c r="H63" s="20">
        <f>IF(A63="","",INDEX('품목 목록'!$F$6:$F$80,MATCH(E63,'품목 목록'!$A$6:$A$80,0)))</f>
        <v/>
      </c>
      <c r="I63" s="22">
        <f>IF(A63="","",주문접수대장!P63)</f>
        <v/>
      </c>
      <c r="J63" s="20">
        <f>IF(A63="","",주문접수대장!Q63)</f>
        <v/>
      </c>
      <c r="K63" s="20">
        <f>IF(A63="","",주문접수대장!R63)</f>
        <v/>
      </c>
      <c r="L63" s="20">
        <f>IF(A63="","",주문접수대장!S63)</f>
        <v/>
      </c>
      <c r="M63" s="20">
        <f>IF(A63="","",주문접수대장!U63)</f>
        <v/>
      </c>
    </row>
    <row r="64">
      <c r="A64" s="20">
        <f>IF(OR(주문접수대장!O64="출고대기",주문접수대장!O64="피킹중",주문접수대장!O64="보류"),주문접수대장!O64,"")</f>
        <v/>
      </c>
      <c r="B64" s="20">
        <f>IF(A64="","",주문접수대장!B64)</f>
        <v/>
      </c>
      <c r="C64" s="20">
        <f>IF(A64="","",주문접수대장!C64)</f>
        <v/>
      </c>
      <c r="D64" s="20">
        <f>IF(A64="","",주문접수대장!F64)</f>
        <v/>
      </c>
      <c r="E64" s="20">
        <f>IF(A64="","",주문접수대장!I64)</f>
        <v/>
      </c>
      <c r="F64" s="20">
        <f>IF(A64="","",주문접수대장!J64)</f>
        <v/>
      </c>
      <c r="G64" s="20">
        <f>IF(A64="","",주문접수대장!K64)</f>
        <v/>
      </c>
      <c r="H64" s="20">
        <f>IF(A64="","",INDEX('품목 목록'!$F$6:$F$80,MATCH(E64,'품목 목록'!$A$6:$A$80,0)))</f>
        <v/>
      </c>
      <c r="I64" s="22">
        <f>IF(A64="","",주문접수대장!P64)</f>
        <v/>
      </c>
      <c r="J64" s="20">
        <f>IF(A64="","",주문접수대장!Q64)</f>
        <v/>
      </c>
      <c r="K64" s="20">
        <f>IF(A64="","",주문접수대장!R64)</f>
        <v/>
      </c>
      <c r="L64" s="20">
        <f>IF(A64="","",주문접수대장!S64)</f>
        <v/>
      </c>
      <c r="M64" s="20">
        <f>IF(A64="","",주문접수대장!U64)</f>
        <v/>
      </c>
    </row>
    <row r="65">
      <c r="A65" s="20">
        <f>IF(OR(주문접수대장!O65="출고대기",주문접수대장!O65="피킹중",주문접수대장!O65="보류"),주문접수대장!O65,"")</f>
        <v/>
      </c>
      <c r="B65" s="20">
        <f>IF(A65="","",주문접수대장!B65)</f>
        <v/>
      </c>
      <c r="C65" s="20">
        <f>IF(A65="","",주문접수대장!C65)</f>
        <v/>
      </c>
      <c r="D65" s="20">
        <f>IF(A65="","",주문접수대장!F65)</f>
        <v/>
      </c>
      <c r="E65" s="20">
        <f>IF(A65="","",주문접수대장!I65)</f>
        <v/>
      </c>
      <c r="F65" s="20">
        <f>IF(A65="","",주문접수대장!J65)</f>
        <v/>
      </c>
      <c r="G65" s="20">
        <f>IF(A65="","",주문접수대장!K65)</f>
        <v/>
      </c>
      <c r="H65" s="20">
        <f>IF(A65="","",INDEX('품목 목록'!$F$6:$F$80,MATCH(E65,'품목 목록'!$A$6:$A$80,0)))</f>
        <v/>
      </c>
      <c r="I65" s="22">
        <f>IF(A65="","",주문접수대장!P65)</f>
        <v/>
      </c>
      <c r="J65" s="20">
        <f>IF(A65="","",주문접수대장!Q65)</f>
        <v/>
      </c>
      <c r="K65" s="20">
        <f>IF(A65="","",주문접수대장!R65)</f>
        <v/>
      </c>
      <c r="L65" s="20">
        <f>IF(A65="","",주문접수대장!S65)</f>
        <v/>
      </c>
      <c r="M65" s="20">
        <f>IF(A65="","",주문접수대장!U65)</f>
        <v/>
      </c>
    </row>
    <row r="66">
      <c r="A66" s="20">
        <f>IF(OR(주문접수대장!O66="출고대기",주문접수대장!O66="피킹중",주문접수대장!O66="보류"),주문접수대장!O66,"")</f>
        <v/>
      </c>
      <c r="B66" s="20">
        <f>IF(A66="","",주문접수대장!B66)</f>
        <v/>
      </c>
      <c r="C66" s="20">
        <f>IF(A66="","",주문접수대장!C66)</f>
        <v/>
      </c>
      <c r="D66" s="20">
        <f>IF(A66="","",주문접수대장!F66)</f>
        <v/>
      </c>
      <c r="E66" s="20">
        <f>IF(A66="","",주문접수대장!I66)</f>
        <v/>
      </c>
      <c r="F66" s="20">
        <f>IF(A66="","",주문접수대장!J66)</f>
        <v/>
      </c>
      <c r="G66" s="20">
        <f>IF(A66="","",주문접수대장!K66)</f>
        <v/>
      </c>
      <c r="H66" s="20">
        <f>IF(A66="","",INDEX('품목 목록'!$F$6:$F$80,MATCH(E66,'품목 목록'!$A$6:$A$80,0)))</f>
        <v/>
      </c>
      <c r="I66" s="22">
        <f>IF(A66="","",주문접수대장!P66)</f>
        <v/>
      </c>
      <c r="J66" s="20">
        <f>IF(A66="","",주문접수대장!Q66)</f>
        <v/>
      </c>
      <c r="K66" s="20">
        <f>IF(A66="","",주문접수대장!R66)</f>
        <v/>
      </c>
      <c r="L66" s="20">
        <f>IF(A66="","",주문접수대장!S66)</f>
        <v/>
      </c>
      <c r="M66" s="20">
        <f>IF(A66="","",주문접수대장!U66)</f>
        <v/>
      </c>
    </row>
    <row r="67">
      <c r="A67" s="20">
        <f>IF(OR(주문접수대장!O67="출고대기",주문접수대장!O67="피킹중",주문접수대장!O67="보류"),주문접수대장!O67,"")</f>
        <v/>
      </c>
      <c r="B67" s="20">
        <f>IF(A67="","",주문접수대장!B67)</f>
        <v/>
      </c>
      <c r="C67" s="20">
        <f>IF(A67="","",주문접수대장!C67)</f>
        <v/>
      </c>
      <c r="D67" s="20">
        <f>IF(A67="","",주문접수대장!F67)</f>
        <v/>
      </c>
      <c r="E67" s="20">
        <f>IF(A67="","",주문접수대장!I67)</f>
        <v/>
      </c>
      <c r="F67" s="20">
        <f>IF(A67="","",주문접수대장!J67)</f>
        <v/>
      </c>
      <c r="G67" s="20">
        <f>IF(A67="","",주문접수대장!K67)</f>
        <v/>
      </c>
      <c r="H67" s="20">
        <f>IF(A67="","",INDEX('품목 목록'!$F$6:$F$80,MATCH(E67,'품목 목록'!$A$6:$A$80,0)))</f>
        <v/>
      </c>
      <c r="I67" s="22">
        <f>IF(A67="","",주문접수대장!P67)</f>
        <v/>
      </c>
      <c r="J67" s="20">
        <f>IF(A67="","",주문접수대장!Q67)</f>
        <v/>
      </c>
      <c r="K67" s="20">
        <f>IF(A67="","",주문접수대장!R67)</f>
        <v/>
      </c>
      <c r="L67" s="20">
        <f>IF(A67="","",주문접수대장!S67)</f>
        <v/>
      </c>
      <c r="M67" s="20">
        <f>IF(A67="","",주문접수대장!U67)</f>
        <v/>
      </c>
    </row>
    <row r="68">
      <c r="A68" s="20">
        <f>IF(OR(주문접수대장!O68="출고대기",주문접수대장!O68="피킹중",주문접수대장!O68="보류"),주문접수대장!O68,"")</f>
        <v/>
      </c>
      <c r="B68" s="20">
        <f>IF(A68="","",주문접수대장!B68)</f>
        <v/>
      </c>
      <c r="C68" s="20">
        <f>IF(A68="","",주문접수대장!C68)</f>
        <v/>
      </c>
      <c r="D68" s="20">
        <f>IF(A68="","",주문접수대장!F68)</f>
        <v/>
      </c>
      <c r="E68" s="20">
        <f>IF(A68="","",주문접수대장!I68)</f>
        <v/>
      </c>
      <c r="F68" s="20">
        <f>IF(A68="","",주문접수대장!J68)</f>
        <v/>
      </c>
      <c r="G68" s="20">
        <f>IF(A68="","",주문접수대장!K68)</f>
        <v/>
      </c>
      <c r="H68" s="20">
        <f>IF(A68="","",INDEX('품목 목록'!$F$6:$F$80,MATCH(E68,'품목 목록'!$A$6:$A$80,0)))</f>
        <v/>
      </c>
      <c r="I68" s="22">
        <f>IF(A68="","",주문접수대장!P68)</f>
        <v/>
      </c>
      <c r="J68" s="20">
        <f>IF(A68="","",주문접수대장!Q68)</f>
        <v/>
      </c>
      <c r="K68" s="20">
        <f>IF(A68="","",주문접수대장!R68)</f>
        <v/>
      </c>
      <c r="L68" s="20">
        <f>IF(A68="","",주문접수대장!S68)</f>
        <v/>
      </c>
      <c r="M68" s="20">
        <f>IF(A68="","",주문접수대장!U68)</f>
        <v/>
      </c>
    </row>
    <row r="69">
      <c r="A69" s="20">
        <f>IF(OR(주문접수대장!O69="출고대기",주문접수대장!O69="피킹중",주문접수대장!O69="보류"),주문접수대장!O69,"")</f>
        <v/>
      </c>
      <c r="B69" s="20">
        <f>IF(A69="","",주문접수대장!B69)</f>
        <v/>
      </c>
      <c r="C69" s="20">
        <f>IF(A69="","",주문접수대장!C69)</f>
        <v/>
      </c>
      <c r="D69" s="20">
        <f>IF(A69="","",주문접수대장!F69)</f>
        <v/>
      </c>
      <c r="E69" s="20">
        <f>IF(A69="","",주문접수대장!I69)</f>
        <v/>
      </c>
      <c r="F69" s="20">
        <f>IF(A69="","",주문접수대장!J69)</f>
        <v/>
      </c>
      <c r="G69" s="20">
        <f>IF(A69="","",주문접수대장!K69)</f>
        <v/>
      </c>
      <c r="H69" s="20">
        <f>IF(A69="","",INDEX('품목 목록'!$F$6:$F$80,MATCH(E69,'품목 목록'!$A$6:$A$80,0)))</f>
        <v/>
      </c>
      <c r="I69" s="22">
        <f>IF(A69="","",주문접수대장!P69)</f>
        <v/>
      </c>
      <c r="J69" s="20">
        <f>IF(A69="","",주문접수대장!Q69)</f>
        <v/>
      </c>
      <c r="K69" s="20">
        <f>IF(A69="","",주문접수대장!R69)</f>
        <v/>
      </c>
      <c r="L69" s="20">
        <f>IF(A69="","",주문접수대장!S69)</f>
        <v/>
      </c>
      <c r="M69" s="20">
        <f>IF(A69="","",주문접수대장!U69)</f>
        <v/>
      </c>
    </row>
    <row r="70">
      <c r="A70" s="20">
        <f>IF(OR(주문접수대장!O70="출고대기",주문접수대장!O70="피킹중",주문접수대장!O70="보류"),주문접수대장!O70,"")</f>
        <v/>
      </c>
      <c r="B70" s="20">
        <f>IF(A70="","",주문접수대장!B70)</f>
        <v/>
      </c>
      <c r="C70" s="20">
        <f>IF(A70="","",주문접수대장!C70)</f>
        <v/>
      </c>
      <c r="D70" s="20">
        <f>IF(A70="","",주문접수대장!F70)</f>
        <v/>
      </c>
      <c r="E70" s="20">
        <f>IF(A70="","",주문접수대장!I70)</f>
        <v/>
      </c>
      <c r="F70" s="20">
        <f>IF(A70="","",주문접수대장!J70)</f>
        <v/>
      </c>
      <c r="G70" s="20">
        <f>IF(A70="","",주문접수대장!K70)</f>
        <v/>
      </c>
      <c r="H70" s="20">
        <f>IF(A70="","",INDEX('품목 목록'!$F$6:$F$80,MATCH(E70,'품목 목록'!$A$6:$A$80,0)))</f>
        <v/>
      </c>
      <c r="I70" s="22">
        <f>IF(A70="","",주문접수대장!P70)</f>
        <v/>
      </c>
      <c r="J70" s="20">
        <f>IF(A70="","",주문접수대장!Q70)</f>
        <v/>
      </c>
      <c r="K70" s="20">
        <f>IF(A70="","",주문접수대장!R70)</f>
        <v/>
      </c>
      <c r="L70" s="20">
        <f>IF(A70="","",주문접수대장!S70)</f>
        <v/>
      </c>
      <c r="M70" s="20">
        <f>IF(A70="","",주문접수대장!U70)</f>
        <v/>
      </c>
    </row>
    <row r="71">
      <c r="A71" s="20">
        <f>IF(OR(주문접수대장!O71="출고대기",주문접수대장!O71="피킹중",주문접수대장!O71="보류"),주문접수대장!O71,"")</f>
        <v/>
      </c>
      <c r="B71" s="20">
        <f>IF(A71="","",주문접수대장!B71)</f>
        <v/>
      </c>
      <c r="C71" s="20">
        <f>IF(A71="","",주문접수대장!C71)</f>
        <v/>
      </c>
      <c r="D71" s="20">
        <f>IF(A71="","",주문접수대장!F71)</f>
        <v/>
      </c>
      <c r="E71" s="20">
        <f>IF(A71="","",주문접수대장!I71)</f>
        <v/>
      </c>
      <c r="F71" s="20">
        <f>IF(A71="","",주문접수대장!J71)</f>
        <v/>
      </c>
      <c r="G71" s="20">
        <f>IF(A71="","",주문접수대장!K71)</f>
        <v/>
      </c>
      <c r="H71" s="20">
        <f>IF(A71="","",INDEX('품목 목록'!$F$6:$F$80,MATCH(E71,'품목 목록'!$A$6:$A$80,0)))</f>
        <v/>
      </c>
      <c r="I71" s="22">
        <f>IF(A71="","",주문접수대장!P71)</f>
        <v/>
      </c>
      <c r="J71" s="20">
        <f>IF(A71="","",주문접수대장!Q71)</f>
        <v/>
      </c>
      <c r="K71" s="20">
        <f>IF(A71="","",주문접수대장!R71)</f>
        <v/>
      </c>
      <c r="L71" s="20">
        <f>IF(A71="","",주문접수대장!S71)</f>
        <v/>
      </c>
      <c r="M71" s="20">
        <f>IF(A71="","",주문접수대장!U71)</f>
        <v/>
      </c>
    </row>
    <row r="72">
      <c r="A72" s="20">
        <f>IF(OR(주문접수대장!O72="출고대기",주문접수대장!O72="피킹중",주문접수대장!O72="보류"),주문접수대장!O72,"")</f>
        <v/>
      </c>
      <c r="B72" s="20">
        <f>IF(A72="","",주문접수대장!B72)</f>
        <v/>
      </c>
      <c r="C72" s="20">
        <f>IF(A72="","",주문접수대장!C72)</f>
        <v/>
      </c>
      <c r="D72" s="20">
        <f>IF(A72="","",주문접수대장!F72)</f>
        <v/>
      </c>
      <c r="E72" s="20">
        <f>IF(A72="","",주문접수대장!I72)</f>
        <v/>
      </c>
      <c r="F72" s="20">
        <f>IF(A72="","",주문접수대장!J72)</f>
        <v/>
      </c>
      <c r="G72" s="20">
        <f>IF(A72="","",주문접수대장!K72)</f>
        <v/>
      </c>
      <c r="H72" s="20">
        <f>IF(A72="","",INDEX('품목 목록'!$F$6:$F$80,MATCH(E72,'품목 목록'!$A$6:$A$80,0)))</f>
        <v/>
      </c>
      <c r="I72" s="22">
        <f>IF(A72="","",주문접수대장!P72)</f>
        <v/>
      </c>
      <c r="J72" s="20">
        <f>IF(A72="","",주문접수대장!Q72)</f>
        <v/>
      </c>
      <c r="K72" s="20">
        <f>IF(A72="","",주문접수대장!R72)</f>
        <v/>
      </c>
      <c r="L72" s="20">
        <f>IF(A72="","",주문접수대장!S72)</f>
        <v/>
      </c>
      <c r="M72" s="20">
        <f>IF(A72="","",주문접수대장!U72)</f>
        <v/>
      </c>
    </row>
    <row r="73">
      <c r="A73" s="20">
        <f>IF(OR(주문접수대장!O73="출고대기",주문접수대장!O73="피킹중",주문접수대장!O73="보류"),주문접수대장!O73,"")</f>
        <v/>
      </c>
      <c r="B73" s="20">
        <f>IF(A73="","",주문접수대장!B73)</f>
        <v/>
      </c>
      <c r="C73" s="20">
        <f>IF(A73="","",주문접수대장!C73)</f>
        <v/>
      </c>
      <c r="D73" s="20">
        <f>IF(A73="","",주문접수대장!F73)</f>
        <v/>
      </c>
      <c r="E73" s="20">
        <f>IF(A73="","",주문접수대장!I73)</f>
        <v/>
      </c>
      <c r="F73" s="20">
        <f>IF(A73="","",주문접수대장!J73)</f>
        <v/>
      </c>
      <c r="G73" s="20">
        <f>IF(A73="","",주문접수대장!K73)</f>
        <v/>
      </c>
      <c r="H73" s="20">
        <f>IF(A73="","",INDEX('품목 목록'!$F$6:$F$80,MATCH(E73,'품목 목록'!$A$6:$A$80,0)))</f>
        <v/>
      </c>
      <c r="I73" s="22">
        <f>IF(A73="","",주문접수대장!P73)</f>
        <v/>
      </c>
      <c r="J73" s="20">
        <f>IF(A73="","",주문접수대장!Q73)</f>
        <v/>
      </c>
      <c r="K73" s="20">
        <f>IF(A73="","",주문접수대장!R73)</f>
        <v/>
      </c>
      <c r="L73" s="20">
        <f>IF(A73="","",주문접수대장!S73)</f>
        <v/>
      </c>
      <c r="M73" s="20">
        <f>IF(A73="","",주문접수대장!U73)</f>
        <v/>
      </c>
    </row>
    <row r="74">
      <c r="A74" s="20">
        <f>IF(OR(주문접수대장!O74="출고대기",주문접수대장!O74="피킹중",주문접수대장!O74="보류"),주문접수대장!O74,"")</f>
        <v/>
      </c>
      <c r="B74" s="20">
        <f>IF(A74="","",주문접수대장!B74)</f>
        <v/>
      </c>
      <c r="C74" s="20">
        <f>IF(A74="","",주문접수대장!C74)</f>
        <v/>
      </c>
      <c r="D74" s="20">
        <f>IF(A74="","",주문접수대장!F74)</f>
        <v/>
      </c>
      <c r="E74" s="20">
        <f>IF(A74="","",주문접수대장!I74)</f>
        <v/>
      </c>
      <c r="F74" s="20">
        <f>IF(A74="","",주문접수대장!J74)</f>
        <v/>
      </c>
      <c r="G74" s="20">
        <f>IF(A74="","",주문접수대장!K74)</f>
        <v/>
      </c>
      <c r="H74" s="20">
        <f>IF(A74="","",INDEX('품목 목록'!$F$6:$F$80,MATCH(E74,'품목 목록'!$A$6:$A$80,0)))</f>
        <v/>
      </c>
      <c r="I74" s="22">
        <f>IF(A74="","",주문접수대장!P74)</f>
        <v/>
      </c>
      <c r="J74" s="20">
        <f>IF(A74="","",주문접수대장!Q74)</f>
        <v/>
      </c>
      <c r="K74" s="20">
        <f>IF(A74="","",주문접수대장!R74)</f>
        <v/>
      </c>
      <c r="L74" s="20">
        <f>IF(A74="","",주문접수대장!S74)</f>
        <v/>
      </c>
      <c r="M74" s="20">
        <f>IF(A74="","",주문접수대장!U74)</f>
        <v/>
      </c>
    </row>
    <row r="75">
      <c r="A75" s="20">
        <f>IF(OR(주문접수대장!O75="출고대기",주문접수대장!O75="피킹중",주문접수대장!O75="보류"),주문접수대장!O75,"")</f>
        <v/>
      </c>
      <c r="B75" s="20">
        <f>IF(A75="","",주문접수대장!B75)</f>
        <v/>
      </c>
      <c r="C75" s="20">
        <f>IF(A75="","",주문접수대장!C75)</f>
        <v/>
      </c>
      <c r="D75" s="20">
        <f>IF(A75="","",주문접수대장!F75)</f>
        <v/>
      </c>
      <c r="E75" s="20">
        <f>IF(A75="","",주문접수대장!I75)</f>
        <v/>
      </c>
      <c r="F75" s="20">
        <f>IF(A75="","",주문접수대장!J75)</f>
        <v/>
      </c>
      <c r="G75" s="20">
        <f>IF(A75="","",주문접수대장!K75)</f>
        <v/>
      </c>
      <c r="H75" s="20">
        <f>IF(A75="","",INDEX('품목 목록'!$F$6:$F$80,MATCH(E75,'품목 목록'!$A$6:$A$80,0)))</f>
        <v/>
      </c>
      <c r="I75" s="22">
        <f>IF(A75="","",주문접수대장!P75)</f>
        <v/>
      </c>
      <c r="J75" s="20">
        <f>IF(A75="","",주문접수대장!Q75)</f>
        <v/>
      </c>
      <c r="K75" s="20">
        <f>IF(A75="","",주문접수대장!R75)</f>
        <v/>
      </c>
      <c r="L75" s="20">
        <f>IF(A75="","",주문접수대장!S75)</f>
        <v/>
      </c>
      <c r="M75" s="20">
        <f>IF(A75="","",주문접수대장!U75)</f>
        <v/>
      </c>
    </row>
    <row r="76">
      <c r="A76" s="20">
        <f>IF(OR(주문접수대장!O76="출고대기",주문접수대장!O76="피킹중",주문접수대장!O76="보류"),주문접수대장!O76,"")</f>
        <v/>
      </c>
      <c r="B76" s="20">
        <f>IF(A76="","",주문접수대장!B76)</f>
        <v/>
      </c>
      <c r="C76" s="20">
        <f>IF(A76="","",주문접수대장!C76)</f>
        <v/>
      </c>
      <c r="D76" s="20">
        <f>IF(A76="","",주문접수대장!F76)</f>
        <v/>
      </c>
      <c r="E76" s="20">
        <f>IF(A76="","",주문접수대장!I76)</f>
        <v/>
      </c>
      <c r="F76" s="20">
        <f>IF(A76="","",주문접수대장!J76)</f>
        <v/>
      </c>
      <c r="G76" s="20">
        <f>IF(A76="","",주문접수대장!K76)</f>
        <v/>
      </c>
      <c r="H76" s="20">
        <f>IF(A76="","",INDEX('품목 목록'!$F$6:$F$80,MATCH(E76,'품목 목록'!$A$6:$A$80,0)))</f>
        <v/>
      </c>
      <c r="I76" s="22">
        <f>IF(A76="","",주문접수대장!P76)</f>
        <v/>
      </c>
      <c r="J76" s="20">
        <f>IF(A76="","",주문접수대장!Q76)</f>
        <v/>
      </c>
      <c r="K76" s="20">
        <f>IF(A76="","",주문접수대장!R76)</f>
        <v/>
      </c>
      <c r="L76" s="20">
        <f>IF(A76="","",주문접수대장!S76)</f>
        <v/>
      </c>
      <c r="M76" s="20">
        <f>IF(A76="","",주문접수대장!U76)</f>
        <v/>
      </c>
    </row>
    <row r="77">
      <c r="A77" s="20">
        <f>IF(OR(주문접수대장!O77="출고대기",주문접수대장!O77="피킹중",주문접수대장!O77="보류"),주문접수대장!O77,"")</f>
        <v/>
      </c>
      <c r="B77" s="20">
        <f>IF(A77="","",주문접수대장!B77)</f>
        <v/>
      </c>
      <c r="C77" s="20">
        <f>IF(A77="","",주문접수대장!C77)</f>
        <v/>
      </c>
      <c r="D77" s="20">
        <f>IF(A77="","",주문접수대장!F77)</f>
        <v/>
      </c>
      <c r="E77" s="20">
        <f>IF(A77="","",주문접수대장!I77)</f>
        <v/>
      </c>
      <c r="F77" s="20">
        <f>IF(A77="","",주문접수대장!J77)</f>
        <v/>
      </c>
      <c r="G77" s="20">
        <f>IF(A77="","",주문접수대장!K77)</f>
        <v/>
      </c>
      <c r="H77" s="20">
        <f>IF(A77="","",INDEX('품목 목록'!$F$6:$F$80,MATCH(E77,'품목 목록'!$A$6:$A$80,0)))</f>
        <v/>
      </c>
      <c r="I77" s="22">
        <f>IF(A77="","",주문접수대장!P77)</f>
        <v/>
      </c>
      <c r="J77" s="20">
        <f>IF(A77="","",주문접수대장!Q77)</f>
        <v/>
      </c>
      <c r="K77" s="20">
        <f>IF(A77="","",주문접수대장!R77)</f>
        <v/>
      </c>
      <c r="L77" s="20">
        <f>IF(A77="","",주문접수대장!S77)</f>
        <v/>
      </c>
      <c r="M77" s="20">
        <f>IF(A77="","",주문접수대장!U77)</f>
        <v/>
      </c>
    </row>
    <row r="78">
      <c r="A78" s="20">
        <f>IF(OR(주문접수대장!O78="출고대기",주문접수대장!O78="피킹중",주문접수대장!O78="보류"),주문접수대장!O78,"")</f>
        <v/>
      </c>
      <c r="B78" s="20">
        <f>IF(A78="","",주문접수대장!B78)</f>
        <v/>
      </c>
      <c r="C78" s="20">
        <f>IF(A78="","",주문접수대장!C78)</f>
        <v/>
      </c>
      <c r="D78" s="20">
        <f>IF(A78="","",주문접수대장!F78)</f>
        <v/>
      </c>
      <c r="E78" s="20">
        <f>IF(A78="","",주문접수대장!I78)</f>
        <v/>
      </c>
      <c r="F78" s="20">
        <f>IF(A78="","",주문접수대장!J78)</f>
        <v/>
      </c>
      <c r="G78" s="20">
        <f>IF(A78="","",주문접수대장!K78)</f>
        <v/>
      </c>
      <c r="H78" s="20">
        <f>IF(A78="","",INDEX('품목 목록'!$F$6:$F$80,MATCH(E78,'품목 목록'!$A$6:$A$80,0)))</f>
        <v/>
      </c>
      <c r="I78" s="22">
        <f>IF(A78="","",주문접수대장!P78)</f>
        <v/>
      </c>
      <c r="J78" s="20">
        <f>IF(A78="","",주문접수대장!Q78)</f>
        <v/>
      </c>
      <c r="K78" s="20">
        <f>IF(A78="","",주문접수대장!R78)</f>
        <v/>
      </c>
      <c r="L78" s="20">
        <f>IF(A78="","",주문접수대장!S78)</f>
        <v/>
      </c>
      <c r="M78" s="20">
        <f>IF(A78="","",주문접수대장!U78)</f>
        <v/>
      </c>
    </row>
    <row r="79">
      <c r="A79" s="20">
        <f>IF(OR(주문접수대장!O79="출고대기",주문접수대장!O79="피킹중",주문접수대장!O79="보류"),주문접수대장!O79,"")</f>
        <v/>
      </c>
      <c r="B79" s="20">
        <f>IF(A79="","",주문접수대장!B79)</f>
        <v/>
      </c>
      <c r="C79" s="20">
        <f>IF(A79="","",주문접수대장!C79)</f>
        <v/>
      </c>
      <c r="D79" s="20">
        <f>IF(A79="","",주문접수대장!F79)</f>
        <v/>
      </c>
      <c r="E79" s="20">
        <f>IF(A79="","",주문접수대장!I79)</f>
        <v/>
      </c>
      <c r="F79" s="20">
        <f>IF(A79="","",주문접수대장!J79)</f>
        <v/>
      </c>
      <c r="G79" s="20">
        <f>IF(A79="","",주문접수대장!K79)</f>
        <v/>
      </c>
      <c r="H79" s="20">
        <f>IF(A79="","",INDEX('품목 목록'!$F$6:$F$80,MATCH(E79,'품목 목록'!$A$6:$A$80,0)))</f>
        <v/>
      </c>
      <c r="I79" s="22">
        <f>IF(A79="","",주문접수대장!P79)</f>
        <v/>
      </c>
      <c r="J79" s="20">
        <f>IF(A79="","",주문접수대장!Q79)</f>
        <v/>
      </c>
      <c r="K79" s="20">
        <f>IF(A79="","",주문접수대장!R79)</f>
        <v/>
      </c>
      <c r="L79" s="20">
        <f>IF(A79="","",주문접수대장!S79)</f>
        <v/>
      </c>
      <c r="M79" s="20">
        <f>IF(A79="","",주문접수대장!U79)</f>
        <v/>
      </c>
    </row>
    <row r="80">
      <c r="A80" s="20">
        <f>IF(OR(주문접수대장!O80="출고대기",주문접수대장!O80="피킹중",주문접수대장!O80="보류"),주문접수대장!O80,"")</f>
        <v/>
      </c>
      <c r="B80" s="20">
        <f>IF(A80="","",주문접수대장!B80)</f>
        <v/>
      </c>
      <c r="C80" s="20">
        <f>IF(A80="","",주문접수대장!C80)</f>
        <v/>
      </c>
      <c r="D80" s="20">
        <f>IF(A80="","",주문접수대장!F80)</f>
        <v/>
      </c>
      <c r="E80" s="20">
        <f>IF(A80="","",주문접수대장!I80)</f>
        <v/>
      </c>
      <c r="F80" s="20">
        <f>IF(A80="","",주문접수대장!J80)</f>
        <v/>
      </c>
      <c r="G80" s="20">
        <f>IF(A80="","",주문접수대장!K80)</f>
        <v/>
      </c>
      <c r="H80" s="20">
        <f>IF(A80="","",INDEX('품목 목록'!$F$6:$F$80,MATCH(E80,'품목 목록'!$A$6:$A$80,0)))</f>
        <v/>
      </c>
      <c r="I80" s="22">
        <f>IF(A80="","",주문접수대장!P80)</f>
        <v/>
      </c>
      <c r="J80" s="20">
        <f>IF(A80="","",주문접수대장!Q80)</f>
        <v/>
      </c>
      <c r="K80" s="20">
        <f>IF(A80="","",주문접수대장!R80)</f>
        <v/>
      </c>
      <c r="L80" s="20">
        <f>IF(A80="","",주문접수대장!S80)</f>
        <v/>
      </c>
      <c r="M80" s="20">
        <f>IF(A80="","",주문접수대장!U80)</f>
        <v/>
      </c>
    </row>
    <row r="81">
      <c r="A81" s="20">
        <f>IF(OR(주문접수대장!O81="출고대기",주문접수대장!O81="피킹중",주문접수대장!O81="보류"),주문접수대장!O81,"")</f>
        <v/>
      </c>
      <c r="B81" s="20">
        <f>IF(A81="","",주문접수대장!B81)</f>
        <v/>
      </c>
      <c r="C81" s="20">
        <f>IF(A81="","",주문접수대장!C81)</f>
        <v/>
      </c>
      <c r="D81" s="20">
        <f>IF(A81="","",주문접수대장!F81)</f>
        <v/>
      </c>
      <c r="E81" s="20">
        <f>IF(A81="","",주문접수대장!I81)</f>
        <v/>
      </c>
      <c r="F81" s="20">
        <f>IF(A81="","",주문접수대장!J81)</f>
        <v/>
      </c>
      <c r="G81" s="20">
        <f>IF(A81="","",주문접수대장!K81)</f>
        <v/>
      </c>
      <c r="H81" s="20">
        <f>IF(A81="","",INDEX('품목 목록'!$F$6:$F$80,MATCH(E81,'품목 목록'!$A$6:$A$80,0)))</f>
        <v/>
      </c>
      <c r="I81" s="22">
        <f>IF(A81="","",주문접수대장!P81)</f>
        <v/>
      </c>
      <c r="J81" s="20">
        <f>IF(A81="","",주문접수대장!Q81)</f>
        <v/>
      </c>
      <c r="K81" s="20">
        <f>IF(A81="","",주문접수대장!R81)</f>
        <v/>
      </c>
      <c r="L81" s="20">
        <f>IF(A81="","",주문접수대장!S81)</f>
        <v/>
      </c>
      <c r="M81" s="20">
        <f>IF(A81="","",주문접수대장!U81)</f>
        <v/>
      </c>
    </row>
    <row r="82">
      <c r="A82" s="20">
        <f>IF(OR(주문접수대장!O82="출고대기",주문접수대장!O82="피킹중",주문접수대장!O82="보류"),주문접수대장!O82,"")</f>
        <v/>
      </c>
      <c r="B82" s="20">
        <f>IF(A82="","",주문접수대장!B82)</f>
        <v/>
      </c>
      <c r="C82" s="20">
        <f>IF(A82="","",주문접수대장!C82)</f>
        <v/>
      </c>
      <c r="D82" s="20">
        <f>IF(A82="","",주문접수대장!F82)</f>
        <v/>
      </c>
      <c r="E82" s="20">
        <f>IF(A82="","",주문접수대장!I82)</f>
        <v/>
      </c>
      <c r="F82" s="20">
        <f>IF(A82="","",주문접수대장!J82)</f>
        <v/>
      </c>
      <c r="G82" s="20">
        <f>IF(A82="","",주문접수대장!K82)</f>
        <v/>
      </c>
      <c r="H82" s="20">
        <f>IF(A82="","",INDEX('품목 목록'!$F$6:$F$80,MATCH(E82,'품목 목록'!$A$6:$A$80,0)))</f>
        <v/>
      </c>
      <c r="I82" s="22">
        <f>IF(A82="","",주문접수대장!P82)</f>
        <v/>
      </c>
      <c r="J82" s="20">
        <f>IF(A82="","",주문접수대장!Q82)</f>
        <v/>
      </c>
      <c r="K82" s="20">
        <f>IF(A82="","",주문접수대장!R82)</f>
        <v/>
      </c>
      <c r="L82" s="20">
        <f>IF(A82="","",주문접수대장!S82)</f>
        <v/>
      </c>
      <c r="M82" s="20">
        <f>IF(A82="","",주문접수대장!U82)</f>
        <v/>
      </c>
    </row>
    <row r="83">
      <c r="A83" s="20">
        <f>IF(OR(주문접수대장!O83="출고대기",주문접수대장!O83="피킹중",주문접수대장!O83="보류"),주문접수대장!O83,"")</f>
        <v/>
      </c>
      <c r="B83" s="20">
        <f>IF(A83="","",주문접수대장!B83)</f>
        <v/>
      </c>
      <c r="C83" s="20">
        <f>IF(A83="","",주문접수대장!C83)</f>
        <v/>
      </c>
      <c r="D83" s="20">
        <f>IF(A83="","",주문접수대장!F83)</f>
        <v/>
      </c>
      <c r="E83" s="20">
        <f>IF(A83="","",주문접수대장!I83)</f>
        <v/>
      </c>
      <c r="F83" s="20">
        <f>IF(A83="","",주문접수대장!J83)</f>
        <v/>
      </c>
      <c r="G83" s="20">
        <f>IF(A83="","",주문접수대장!K83)</f>
        <v/>
      </c>
      <c r="H83" s="20">
        <f>IF(A83="","",INDEX('품목 목록'!$F$6:$F$80,MATCH(E83,'품목 목록'!$A$6:$A$80,0)))</f>
        <v/>
      </c>
      <c r="I83" s="22">
        <f>IF(A83="","",주문접수대장!P83)</f>
        <v/>
      </c>
      <c r="J83" s="20">
        <f>IF(A83="","",주문접수대장!Q83)</f>
        <v/>
      </c>
      <c r="K83" s="20">
        <f>IF(A83="","",주문접수대장!R83)</f>
        <v/>
      </c>
      <c r="L83" s="20">
        <f>IF(A83="","",주문접수대장!S83)</f>
        <v/>
      </c>
      <c r="M83" s="20">
        <f>IF(A83="","",주문접수대장!U83)</f>
        <v/>
      </c>
    </row>
    <row r="84">
      <c r="A84" s="20">
        <f>IF(OR(주문접수대장!O84="출고대기",주문접수대장!O84="피킹중",주문접수대장!O84="보류"),주문접수대장!O84,"")</f>
        <v/>
      </c>
      <c r="B84" s="20">
        <f>IF(A84="","",주문접수대장!B84)</f>
        <v/>
      </c>
      <c r="C84" s="20">
        <f>IF(A84="","",주문접수대장!C84)</f>
        <v/>
      </c>
      <c r="D84" s="20">
        <f>IF(A84="","",주문접수대장!F84)</f>
        <v/>
      </c>
      <c r="E84" s="20">
        <f>IF(A84="","",주문접수대장!I84)</f>
        <v/>
      </c>
      <c r="F84" s="20">
        <f>IF(A84="","",주문접수대장!J84)</f>
        <v/>
      </c>
      <c r="G84" s="20">
        <f>IF(A84="","",주문접수대장!K84)</f>
        <v/>
      </c>
      <c r="H84" s="20">
        <f>IF(A84="","",INDEX('품목 목록'!$F$6:$F$80,MATCH(E84,'품목 목록'!$A$6:$A$80,0)))</f>
        <v/>
      </c>
      <c r="I84" s="22">
        <f>IF(A84="","",주문접수대장!P84)</f>
        <v/>
      </c>
      <c r="J84" s="20">
        <f>IF(A84="","",주문접수대장!Q84)</f>
        <v/>
      </c>
      <c r="K84" s="20">
        <f>IF(A84="","",주문접수대장!R84)</f>
        <v/>
      </c>
      <c r="L84" s="20">
        <f>IF(A84="","",주문접수대장!S84)</f>
        <v/>
      </c>
      <c r="M84" s="20">
        <f>IF(A84="","",주문접수대장!U84)</f>
        <v/>
      </c>
    </row>
    <row r="85">
      <c r="A85" s="20">
        <f>IF(OR(주문접수대장!O85="출고대기",주문접수대장!O85="피킹중",주문접수대장!O85="보류"),주문접수대장!O85,"")</f>
        <v/>
      </c>
      <c r="B85" s="20">
        <f>IF(A85="","",주문접수대장!B85)</f>
        <v/>
      </c>
      <c r="C85" s="20">
        <f>IF(A85="","",주문접수대장!C85)</f>
        <v/>
      </c>
      <c r="D85" s="20">
        <f>IF(A85="","",주문접수대장!F85)</f>
        <v/>
      </c>
      <c r="E85" s="20">
        <f>IF(A85="","",주문접수대장!I85)</f>
        <v/>
      </c>
      <c r="F85" s="20">
        <f>IF(A85="","",주문접수대장!J85)</f>
        <v/>
      </c>
      <c r="G85" s="20">
        <f>IF(A85="","",주문접수대장!K85)</f>
        <v/>
      </c>
      <c r="H85" s="20">
        <f>IF(A85="","",INDEX('품목 목록'!$F$6:$F$80,MATCH(E85,'품목 목록'!$A$6:$A$80,0)))</f>
        <v/>
      </c>
      <c r="I85" s="22">
        <f>IF(A85="","",주문접수대장!P85)</f>
        <v/>
      </c>
      <c r="J85" s="20">
        <f>IF(A85="","",주문접수대장!Q85)</f>
        <v/>
      </c>
      <c r="K85" s="20">
        <f>IF(A85="","",주문접수대장!R85)</f>
        <v/>
      </c>
      <c r="L85" s="20">
        <f>IF(A85="","",주문접수대장!S85)</f>
        <v/>
      </c>
      <c r="M85" s="20">
        <f>IF(A85="","",주문접수대장!U85)</f>
        <v/>
      </c>
    </row>
    <row r="86">
      <c r="A86" s="20">
        <f>IF(OR(주문접수대장!O86="출고대기",주문접수대장!O86="피킹중",주문접수대장!O86="보류"),주문접수대장!O86,"")</f>
        <v/>
      </c>
      <c r="B86" s="20">
        <f>IF(A86="","",주문접수대장!B86)</f>
        <v/>
      </c>
      <c r="C86" s="20">
        <f>IF(A86="","",주문접수대장!C86)</f>
        <v/>
      </c>
      <c r="D86" s="20">
        <f>IF(A86="","",주문접수대장!F86)</f>
        <v/>
      </c>
      <c r="E86" s="20">
        <f>IF(A86="","",주문접수대장!I86)</f>
        <v/>
      </c>
      <c r="F86" s="20">
        <f>IF(A86="","",주문접수대장!J86)</f>
        <v/>
      </c>
      <c r="G86" s="20">
        <f>IF(A86="","",주문접수대장!K86)</f>
        <v/>
      </c>
      <c r="H86" s="20">
        <f>IF(A86="","",INDEX('품목 목록'!$F$6:$F$80,MATCH(E86,'품목 목록'!$A$6:$A$80,0)))</f>
        <v/>
      </c>
      <c r="I86" s="22">
        <f>IF(A86="","",주문접수대장!P86)</f>
        <v/>
      </c>
      <c r="J86" s="20">
        <f>IF(A86="","",주문접수대장!Q86)</f>
        <v/>
      </c>
      <c r="K86" s="20">
        <f>IF(A86="","",주문접수대장!R86)</f>
        <v/>
      </c>
      <c r="L86" s="20">
        <f>IF(A86="","",주문접수대장!S86)</f>
        <v/>
      </c>
      <c r="M86" s="20">
        <f>IF(A86="","",주문접수대장!U86)</f>
        <v/>
      </c>
    </row>
    <row r="87">
      <c r="A87" s="20">
        <f>IF(OR(주문접수대장!O87="출고대기",주문접수대장!O87="피킹중",주문접수대장!O87="보류"),주문접수대장!O87,"")</f>
        <v/>
      </c>
      <c r="B87" s="20">
        <f>IF(A87="","",주문접수대장!B87)</f>
        <v/>
      </c>
      <c r="C87" s="20">
        <f>IF(A87="","",주문접수대장!C87)</f>
        <v/>
      </c>
      <c r="D87" s="20">
        <f>IF(A87="","",주문접수대장!F87)</f>
        <v/>
      </c>
      <c r="E87" s="20">
        <f>IF(A87="","",주문접수대장!I87)</f>
        <v/>
      </c>
      <c r="F87" s="20">
        <f>IF(A87="","",주문접수대장!J87)</f>
        <v/>
      </c>
      <c r="G87" s="20">
        <f>IF(A87="","",주문접수대장!K87)</f>
        <v/>
      </c>
      <c r="H87" s="20">
        <f>IF(A87="","",INDEX('품목 목록'!$F$6:$F$80,MATCH(E87,'품목 목록'!$A$6:$A$80,0)))</f>
        <v/>
      </c>
      <c r="I87" s="22">
        <f>IF(A87="","",주문접수대장!P87)</f>
        <v/>
      </c>
      <c r="J87" s="20">
        <f>IF(A87="","",주문접수대장!Q87)</f>
        <v/>
      </c>
      <c r="K87" s="20">
        <f>IF(A87="","",주문접수대장!R87)</f>
        <v/>
      </c>
      <c r="L87" s="20">
        <f>IF(A87="","",주문접수대장!S87)</f>
        <v/>
      </c>
      <c r="M87" s="20">
        <f>IF(A87="","",주문접수대장!U87)</f>
        <v/>
      </c>
    </row>
    <row r="88">
      <c r="A88" s="20">
        <f>IF(OR(주문접수대장!O88="출고대기",주문접수대장!O88="피킹중",주문접수대장!O88="보류"),주문접수대장!O88,"")</f>
        <v/>
      </c>
      <c r="B88" s="20">
        <f>IF(A88="","",주문접수대장!B88)</f>
        <v/>
      </c>
      <c r="C88" s="20">
        <f>IF(A88="","",주문접수대장!C88)</f>
        <v/>
      </c>
      <c r="D88" s="20">
        <f>IF(A88="","",주문접수대장!F88)</f>
        <v/>
      </c>
      <c r="E88" s="20">
        <f>IF(A88="","",주문접수대장!I88)</f>
        <v/>
      </c>
      <c r="F88" s="20">
        <f>IF(A88="","",주문접수대장!J88)</f>
        <v/>
      </c>
      <c r="G88" s="20">
        <f>IF(A88="","",주문접수대장!K88)</f>
        <v/>
      </c>
      <c r="H88" s="20">
        <f>IF(A88="","",INDEX('품목 목록'!$F$6:$F$80,MATCH(E88,'품목 목록'!$A$6:$A$80,0)))</f>
        <v/>
      </c>
      <c r="I88" s="22">
        <f>IF(A88="","",주문접수대장!P88)</f>
        <v/>
      </c>
      <c r="J88" s="20">
        <f>IF(A88="","",주문접수대장!Q88)</f>
        <v/>
      </c>
      <c r="K88" s="20">
        <f>IF(A88="","",주문접수대장!R88)</f>
        <v/>
      </c>
      <c r="L88" s="20">
        <f>IF(A88="","",주문접수대장!S88)</f>
        <v/>
      </c>
      <c r="M88" s="20">
        <f>IF(A88="","",주문접수대장!U88)</f>
        <v/>
      </c>
    </row>
    <row r="89">
      <c r="A89" s="20">
        <f>IF(OR(주문접수대장!O89="출고대기",주문접수대장!O89="피킹중",주문접수대장!O89="보류"),주문접수대장!O89,"")</f>
        <v/>
      </c>
      <c r="B89" s="20">
        <f>IF(A89="","",주문접수대장!B89)</f>
        <v/>
      </c>
      <c r="C89" s="20">
        <f>IF(A89="","",주문접수대장!C89)</f>
        <v/>
      </c>
      <c r="D89" s="20">
        <f>IF(A89="","",주문접수대장!F89)</f>
        <v/>
      </c>
      <c r="E89" s="20">
        <f>IF(A89="","",주문접수대장!I89)</f>
        <v/>
      </c>
      <c r="F89" s="20">
        <f>IF(A89="","",주문접수대장!J89)</f>
        <v/>
      </c>
      <c r="G89" s="20">
        <f>IF(A89="","",주문접수대장!K89)</f>
        <v/>
      </c>
      <c r="H89" s="20">
        <f>IF(A89="","",INDEX('품목 목록'!$F$6:$F$80,MATCH(E89,'품목 목록'!$A$6:$A$80,0)))</f>
        <v/>
      </c>
      <c r="I89" s="22">
        <f>IF(A89="","",주문접수대장!P89)</f>
        <v/>
      </c>
      <c r="J89" s="20">
        <f>IF(A89="","",주문접수대장!Q89)</f>
        <v/>
      </c>
      <c r="K89" s="20">
        <f>IF(A89="","",주문접수대장!R89)</f>
        <v/>
      </c>
      <c r="L89" s="20">
        <f>IF(A89="","",주문접수대장!S89)</f>
        <v/>
      </c>
      <c r="M89" s="20">
        <f>IF(A89="","",주문접수대장!U89)</f>
        <v/>
      </c>
    </row>
    <row r="90">
      <c r="A90" s="20">
        <f>IF(OR(주문접수대장!O90="출고대기",주문접수대장!O90="피킹중",주문접수대장!O90="보류"),주문접수대장!O90,"")</f>
        <v/>
      </c>
      <c r="B90" s="20">
        <f>IF(A90="","",주문접수대장!B90)</f>
        <v/>
      </c>
      <c r="C90" s="20">
        <f>IF(A90="","",주문접수대장!C90)</f>
        <v/>
      </c>
      <c r="D90" s="20">
        <f>IF(A90="","",주문접수대장!F90)</f>
        <v/>
      </c>
      <c r="E90" s="20">
        <f>IF(A90="","",주문접수대장!I90)</f>
        <v/>
      </c>
      <c r="F90" s="20">
        <f>IF(A90="","",주문접수대장!J90)</f>
        <v/>
      </c>
      <c r="G90" s="20">
        <f>IF(A90="","",주문접수대장!K90)</f>
        <v/>
      </c>
      <c r="H90" s="20">
        <f>IF(A90="","",INDEX('품목 목록'!$F$6:$F$80,MATCH(E90,'품목 목록'!$A$6:$A$80,0)))</f>
        <v/>
      </c>
      <c r="I90" s="22">
        <f>IF(A90="","",주문접수대장!P90)</f>
        <v/>
      </c>
      <c r="J90" s="20">
        <f>IF(A90="","",주문접수대장!Q90)</f>
        <v/>
      </c>
      <c r="K90" s="20">
        <f>IF(A90="","",주문접수대장!R90)</f>
        <v/>
      </c>
      <c r="L90" s="20">
        <f>IF(A90="","",주문접수대장!S90)</f>
        <v/>
      </c>
      <c r="M90" s="20">
        <f>IF(A90="","",주문접수대장!U90)</f>
        <v/>
      </c>
    </row>
    <row r="91">
      <c r="A91" s="20">
        <f>IF(OR(주문접수대장!O91="출고대기",주문접수대장!O91="피킹중",주문접수대장!O91="보류"),주문접수대장!O91,"")</f>
        <v/>
      </c>
      <c r="B91" s="20">
        <f>IF(A91="","",주문접수대장!B91)</f>
        <v/>
      </c>
      <c r="C91" s="20">
        <f>IF(A91="","",주문접수대장!C91)</f>
        <v/>
      </c>
      <c r="D91" s="20">
        <f>IF(A91="","",주문접수대장!F91)</f>
        <v/>
      </c>
      <c r="E91" s="20">
        <f>IF(A91="","",주문접수대장!I91)</f>
        <v/>
      </c>
      <c r="F91" s="20">
        <f>IF(A91="","",주문접수대장!J91)</f>
        <v/>
      </c>
      <c r="G91" s="20">
        <f>IF(A91="","",주문접수대장!K91)</f>
        <v/>
      </c>
      <c r="H91" s="20">
        <f>IF(A91="","",INDEX('품목 목록'!$F$6:$F$80,MATCH(E91,'품목 목록'!$A$6:$A$80,0)))</f>
        <v/>
      </c>
      <c r="I91" s="22">
        <f>IF(A91="","",주문접수대장!P91)</f>
        <v/>
      </c>
      <c r="J91" s="20">
        <f>IF(A91="","",주문접수대장!Q91)</f>
        <v/>
      </c>
      <c r="K91" s="20">
        <f>IF(A91="","",주문접수대장!R91)</f>
        <v/>
      </c>
      <c r="L91" s="20">
        <f>IF(A91="","",주문접수대장!S91)</f>
        <v/>
      </c>
      <c r="M91" s="20">
        <f>IF(A91="","",주문접수대장!U91)</f>
        <v/>
      </c>
    </row>
    <row r="92">
      <c r="A92" s="20">
        <f>IF(OR(주문접수대장!O92="출고대기",주문접수대장!O92="피킹중",주문접수대장!O92="보류"),주문접수대장!O92,"")</f>
        <v/>
      </c>
      <c r="B92" s="20">
        <f>IF(A92="","",주문접수대장!B92)</f>
        <v/>
      </c>
      <c r="C92" s="20">
        <f>IF(A92="","",주문접수대장!C92)</f>
        <v/>
      </c>
      <c r="D92" s="20">
        <f>IF(A92="","",주문접수대장!F92)</f>
        <v/>
      </c>
      <c r="E92" s="20">
        <f>IF(A92="","",주문접수대장!I92)</f>
        <v/>
      </c>
      <c r="F92" s="20">
        <f>IF(A92="","",주문접수대장!J92)</f>
        <v/>
      </c>
      <c r="G92" s="20">
        <f>IF(A92="","",주문접수대장!K92)</f>
        <v/>
      </c>
      <c r="H92" s="20">
        <f>IF(A92="","",INDEX('품목 목록'!$F$6:$F$80,MATCH(E92,'품목 목록'!$A$6:$A$80,0)))</f>
        <v/>
      </c>
      <c r="I92" s="22">
        <f>IF(A92="","",주문접수대장!P92)</f>
        <v/>
      </c>
      <c r="J92" s="20">
        <f>IF(A92="","",주문접수대장!Q92)</f>
        <v/>
      </c>
      <c r="K92" s="20">
        <f>IF(A92="","",주문접수대장!R92)</f>
        <v/>
      </c>
      <c r="L92" s="20">
        <f>IF(A92="","",주문접수대장!S92)</f>
        <v/>
      </c>
      <c r="M92" s="20">
        <f>IF(A92="","",주문접수대장!U92)</f>
        <v/>
      </c>
    </row>
    <row r="93">
      <c r="A93" s="20">
        <f>IF(OR(주문접수대장!O93="출고대기",주문접수대장!O93="피킹중",주문접수대장!O93="보류"),주문접수대장!O93,"")</f>
        <v/>
      </c>
      <c r="B93" s="20">
        <f>IF(A93="","",주문접수대장!B93)</f>
        <v/>
      </c>
      <c r="C93" s="20">
        <f>IF(A93="","",주문접수대장!C93)</f>
        <v/>
      </c>
      <c r="D93" s="20">
        <f>IF(A93="","",주문접수대장!F93)</f>
        <v/>
      </c>
      <c r="E93" s="20">
        <f>IF(A93="","",주문접수대장!I93)</f>
        <v/>
      </c>
      <c r="F93" s="20">
        <f>IF(A93="","",주문접수대장!J93)</f>
        <v/>
      </c>
      <c r="G93" s="20">
        <f>IF(A93="","",주문접수대장!K93)</f>
        <v/>
      </c>
      <c r="H93" s="20">
        <f>IF(A93="","",INDEX('품목 목록'!$F$6:$F$80,MATCH(E93,'품목 목록'!$A$6:$A$80,0)))</f>
        <v/>
      </c>
      <c r="I93" s="22">
        <f>IF(A93="","",주문접수대장!P93)</f>
        <v/>
      </c>
      <c r="J93" s="20">
        <f>IF(A93="","",주문접수대장!Q93)</f>
        <v/>
      </c>
      <c r="K93" s="20">
        <f>IF(A93="","",주문접수대장!R93)</f>
        <v/>
      </c>
      <c r="L93" s="20">
        <f>IF(A93="","",주문접수대장!S93)</f>
        <v/>
      </c>
      <c r="M93" s="20">
        <f>IF(A93="","",주문접수대장!U93)</f>
        <v/>
      </c>
    </row>
    <row r="94">
      <c r="A94" s="20">
        <f>IF(OR(주문접수대장!O94="출고대기",주문접수대장!O94="피킹중",주문접수대장!O94="보류"),주문접수대장!O94,"")</f>
        <v/>
      </c>
      <c r="B94" s="20">
        <f>IF(A94="","",주문접수대장!B94)</f>
        <v/>
      </c>
      <c r="C94" s="20">
        <f>IF(A94="","",주문접수대장!C94)</f>
        <v/>
      </c>
      <c r="D94" s="20">
        <f>IF(A94="","",주문접수대장!F94)</f>
        <v/>
      </c>
      <c r="E94" s="20">
        <f>IF(A94="","",주문접수대장!I94)</f>
        <v/>
      </c>
      <c r="F94" s="20">
        <f>IF(A94="","",주문접수대장!J94)</f>
        <v/>
      </c>
      <c r="G94" s="20">
        <f>IF(A94="","",주문접수대장!K94)</f>
        <v/>
      </c>
      <c r="H94" s="20">
        <f>IF(A94="","",INDEX('품목 목록'!$F$6:$F$80,MATCH(E94,'품목 목록'!$A$6:$A$80,0)))</f>
        <v/>
      </c>
      <c r="I94" s="22">
        <f>IF(A94="","",주문접수대장!P94)</f>
        <v/>
      </c>
      <c r="J94" s="20">
        <f>IF(A94="","",주문접수대장!Q94)</f>
        <v/>
      </c>
      <c r="K94" s="20">
        <f>IF(A94="","",주문접수대장!R94)</f>
        <v/>
      </c>
      <c r="L94" s="20">
        <f>IF(A94="","",주문접수대장!S94)</f>
        <v/>
      </c>
      <c r="M94" s="20">
        <f>IF(A94="","",주문접수대장!U94)</f>
        <v/>
      </c>
    </row>
    <row r="95">
      <c r="A95" s="20">
        <f>IF(OR(주문접수대장!O95="출고대기",주문접수대장!O95="피킹중",주문접수대장!O95="보류"),주문접수대장!O95,"")</f>
        <v/>
      </c>
      <c r="B95" s="20">
        <f>IF(A95="","",주문접수대장!B95)</f>
        <v/>
      </c>
      <c r="C95" s="20">
        <f>IF(A95="","",주문접수대장!C95)</f>
        <v/>
      </c>
      <c r="D95" s="20">
        <f>IF(A95="","",주문접수대장!F95)</f>
        <v/>
      </c>
      <c r="E95" s="20">
        <f>IF(A95="","",주문접수대장!I95)</f>
        <v/>
      </c>
      <c r="F95" s="20">
        <f>IF(A95="","",주문접수대장!J95)</f>
        <v/>
      </c>
      <c r="G95" s="20">
        <f>IF(A95="","",주문접수대장!K95)</f>
        <v/>
      </c>
      <c r="H95" s="20">
        <f>IF(A95="","",INDEX('품목 목록'!$F$6:$F$80,MATCH(E95,'품목 목록'!$A$6:$A$80,0)))</f>
        <v/>
      </c>
      <c r="I95" s="22">
        <f>IF(A95="","",주문접수대장!P95)</f>
        <v/>
      </c>
      <c r="J95" s="20">
        <f>IF(A95="","",주문접수대장!Q95)</f>
        <v/>
      </c>
      <c r="K95" s="20">
        <f>IF(A95="","",주문접수대장!R95)</f>
        <v/>
      </c>
      <c r="L95" s="20">
        <f>IF(A95="","",주문접수대장!S95)</f>
        <v/>
      </c>
      <c r="M95" s="20">
        <f>IF(A95="","",주문접수대장!U95)</f>
        <v/>
      </c>
    </row>
    <row r="96">
      <c r="A96" s="20">
        <f>IF(OR(주문접수대장!O96="출고대기",주문접수대장!O96="피킹중",주문접수대장!O96="보류"),주문접수대장!O96,"")</f>
        <v/>
      </c>
      <c r="B96" s="20">
        <f>IF(A96="","",주문접수대장!B96)</f>
        <v/>
      </c>
      <c r="C96" s="20">
        <f>IF(A96="","",주문접수대장!C96)</f>
        <v/>
      </c>
      <c r="D96" s="20">
        <f>IF(A96="","",주문접수대장!F96)</f>
        <v/>
      </c>
      <c r="E96" s="20">
        <f>IF(A96="","",주문접수대장!I96)</f>
        <v/>
      </c>
      <c r="F96" s="20">
        <f>IF(A96="","",주문접수대장!J96)</f>
        <v/>
      </c>
      <c r="G96" s="20">
        <f>IF(A96="","",주문접수대장!K96)</f>
        <v/>
      </c>
      <c r="H96" s="20">
        <f>IF(A96="","",INDEX('품목 목록'!$F$6:$F$80,MATCH(E96,'품목 목록'!$A$6:$A$80,0)))</f>
        <v/>
      </c>
      <c r="I96" s="22">
        <f>IF(A96="","",주문접수대장!P96)</f>
        <v/>
      </c>
      <c r="J96" s="20">
        <f>IF(A96="","",주문접수대장!Q96)</f>
        <v/>
      </c>
      <c r="K96" s="20">
        <f>IF(A96="","",주문접수대장!R96)</f>
        <v/>
      </c>
      <c r="L96" s="20">
        <f>IF(A96="","",주문접수대장!S96)</f>
        <v/>
      </c>
      <c r="M96" s="20">
        <f>IF(A96="","",주문접수대장!U96)</f>
        <v/>
      </c>
    </row>
    <row r="97">
      <c r="A97" s="20">
        <f>IF(OR(주문접수대장!O97="출고대기",주문접수대장!O97="피킹중",주문접수대장!O97="보류"),주문접수대장!O97,"")</f>
        <v/>
      </c>
      <c r="B97" s="20">
        <f>IF(A97="","",주문접수대장!B97)</f>
        <v/>
      </c>
      <c r="C97" s="20">
        <f>IF(A97="","",주문접수대장!C97)</f>
        <v/>
      </c>
      <c r="D97" s="20">
        <f>IF(A97="","",주문접수대장!F97)</f>
        <v/>
      </c>
      <c r="E97" s="20">
        <f>IF(A97="","",주문접수대장!I97)</f>
        <v/>
      </c>
      <c r="F97" s="20">
        <f>IF(A97="","",주문접수대장!J97)</f>
        <v/>
      </c>
      <c r="G97" s="20">
        <f>IF(A97="","",주문접수대장!K97)</f>
        <v/>
      </c>
      <c r="H97" s="20">
        <f>IF(A97="","",INDEX('품목 목록'!$F$6:$F$80,MATCH(E97,'품목 목록'!$A$6:$A$80,0)))</f>
        <v/>
      </c>
      <c r="I97" s="22">
        <f>IF(A97="","",주문접수대장!P97)</f>
        <v/>
      </c>
      <c r="J97" s="20">
        <f>IF(A97="","",주문접수대장!Q97)</f>
        <v/>
      </c>
      <c r="K97" s="20">
        <f>IF(A97="","",주문접수대장!R97)</f>
        <v/>
      </c>
      <c r="L97" s="20">
        <f>IF(A97="","",주문접수대장!S97)</f>
        <v/>
      </c>
      <c r="M97" s="20">
        <f>IF(A97="","",주문접수대장!U97)</f>
        <v/>
      </c>
    </row>
    <row r="98">
      <c r="A98" s="20">
        <f>IF(OR(주문접수대장!O98="출고대기",주문접수대장!O98="피킹중",주문접수대장!O98="보류"),주문접수대장!O98,"")</f>
        <v/>
      </c>
      <c r="B98" s="20">
        <f>IF(A98="","",주문접수대장!B98)</f>
        <v/>
      </c>
      <c r="C98" s="20">
        <f>IF(A98="","",주문접수대장!C98)</f>
        <v/>
      </c>
      <c r="D98" s="20">
        <f>IF(A98="","",주문접수대장!F98)</f>
        <v/>
      </c>
      <c r="E98" s="20">
        <f>IF(A98="","",주문접수대장!I98)</f>
        <v/>
      </c>
      <c r="F98" s="20">
        <f>IF(A98="","",주문접수대장!J98)</f>
        <v/>
      </c>
      <c r="G98" s="20">
        <f>IF(A98="","",주문접수대장!K98)</f>
        <v/>
      </c>
      <c r="H98" s="20">
        <f>IF(A98="","",INDEX('품목 목록'!$F$6:$F$80,MATCH(E98,'품목 목록'!$A$6:$A$80,0)))</f>
        <v/>
      </c>
      <c r="I98" s="22">
        <f>IF(A98="","",주문접수대장!P98)</f>
        <v/>
      </c>
      <c r="J98" s="20">
        <f>IF(A98="","",주문접수대장!Q98)</f>
        <v/>
      </c>
      <c r="K98" s="20">
        <f>IF(A98="","",주문접수대장!R98)</f>
        <v/>
      </c>
      <c r="L98" s="20">
        <f>IF(A98="","",주문접수대장!S98)</f>
        <v/>
      </c>
      <c r="M98" s="20">
        <f>IF(A98="","",주문접수대장!U98)</f>
        <v/>
      </c>
    </row>
    <row r="99">
      <c r="A99" s="20">
        <f>IF(OR(주문접수대장!O99="출고대기",주문접수대장!O99="피킹중",주문접수대장!O99="보류"),주문접수대장!O99,"")</f>
        <v/>
      </c>
      <c r="B99" s="20">
        <f>IF(A99="","",주문접수대장!B99)</f>
        <v/>
      </c>
      <c r="C99" s="20">
        <f>IF(A99="","",주문접수대장!C99)</f>
        <v/>
      </c>
      <c r="D99" s="20">
        <f>IF(A99="","",주문접수대장!F99)</f>
        <v/>
      </c>
      <c r="E99" s="20">
        <f>IF(A99="","",주문접수대장!I99)</f>
        <v/>
      </c>
      <c r="F99" s="20">
        <f>IF(A99="","",주문접수대장!J99)</f>
        <v/>
      </c>
      <c r="G99" s="20">
        <f>IF(A99="","",주문접수대장!K99)</f>
        <v/>
      </c>
      <c r="H99" s="20">
        <f>IF(A99="","",INDEX('품목 목록'!$F$6:$F$80,MATCH(E99,'품목 목록'!$A$6:$A$80,0)))</f>
        <v/>
      </c>
      <c r="I99" s="22">
        <f>IF(A99="","",주문접수대장!P99)</f>
        <v/>
      </c>
      <c r="J99" s="20">
        <f>IF(A99="","",주문접수대장!Q99)</f>
        <v/>
      </c>
      <c r="K99" s="20">
        <f>IF(A99="","",주문접수대장!R99)</f>
        <v/>
      </c>
      <c r="L99" s="20">
        <f>IF(A99="","",주문접수대장!S99)</f>
        <v/>
      </c>
      <c r="M99" s="20">
        <f>IF(A99="","",주문접수대장!U99)</f>
        <v/>
      </c>
    </row>
    <row r="100">
      <c r="A100" s="20">
        <f>IF(OR(주문접수대장!O100="출고대기",주문접수대장!O100="피킹중",주문접수대장!O100="보류"),주문접수대장!O100,"")</f>
        <v/>
      </c>
      <c r="B100" s="20">
        <f>IF(A100="","",주문접수대장!B100)</f>
        <v/>
      </c>
      <c r="C100" s="20">
        <f>IF(A100="","",주문접수대장!C100)</f>
        <v/>
      </c>
      <c r="D100" s="20">
        <f>IF(A100="","",주문접수대장!F100)</f>
        <v/>
      </c>
      <c r="E100" s="20">
        <f>IF(A100="","",주문접수대장!I100)</f>
        <v/>
      </c>
      <c r="F100" s="20">
        <f>IF(A100="","",주문접수대장!J100)</f>
        <v/>
      </c>
      <c r="G100" s="20">
        <f>IF(A100="","",주문접수대장!K100)</f>
        <v/>
      </c>
      <c r="H100" s="20">
        <f>IF(A100="","",INDEX('품목 목록'!$F$6:$F$80,MATCH(E100,'품목 목록'!$A$6:$A$80,0)))</f>
        <v/>
      </c>
      <c r="I100" s="22">
        <f>IF(A100="","",주문접수대장!P100)</f>
        <v/>
      </c>
      <c r="J100" s="20">
        <f>IF(A100="","",주문접수대장!Q100)</f>
        <v/>
      </c>
      <c r="K100" s="20">
        <f>IF(A100="","",주문접수대장!R100)</f>
        <v/>
      </c>
      <c r="L100" s="20">
        <f>IF(A100="","",주문접수대장!S100)</f>
        <v/>
      </c>
      <c r="M100" s="20">
        <f>IF(A100="","",주문접수대장!U100)</f>
        <v/>
      </c>
    </row>
    <row r="101">
      <c r="A101" s="20">
        <f>IF(OR(주문접수대장!O101="출고대기",주문접수대장!O101="피킹중",주문접수대장!O101="보류"),주문접수대장!O101,"")</f>
        <v/>
      </c>
      <c r="B101" s="20">
        <f>IF(A101="","",주문접수대장!B101)</f>
        <v/>
      </c>
      <c r="C101" s="20">
        <f>IF(A101="","",주문접수대장!C101)</f>
        <v/>
      </c>
      <c r="D101" s="20">
        <f>IF(A101="","",주문접수대장!F101)</f>
        <v/>
      </c>
      <c r="E101" s="20">
        <f>IF(A101="","",주문접수대장!I101)</f>
        <v/>
      </c>
      <c r="F101" s="20">
        <f>IF(A101="","",주문접수대장!J101)</f>
        <v/>
      </c>
      <c r="G101" s="20">
        <f>IF(A101="","",주문접수대장!K101)</f>
        <v/>
      </c>
      <c r="H101" s="20">
        <f>IF(A101="","",INDEX('품목 목록'!$F$6:$F$80,MATCH(E101,'품목 목록'!$A$6:$A$80,0)))</f>
        <v/>
      </c>
      <c r="I101" s="22">
        <f>IF(A101="","",주문접수대장!P101)</f>
        <v/>
      </c>
      <c r="J101" s="20">
        <f>IF(A101="","",주문접수대장!Q101)</f>
        <v/>
      </c>
      <c r="K101" s="20">
        <f>IF(A101="","",주문접수대장!R101)</f>
        <v/>
      </c>
      <c r="L101" s="20">
        <f>IF(A101="","",주문접수대장!S101)</f>
        <v/>
      </c>
      <c r="M101" s="20">
        <f>IF(A101="","",주문접수대장!U101)</f>
        <v/>
      </c>
    </row>
    <row r="102">
      <c r="A102" s="20">
        <f>IF(OR(주문접수대장!O102="출고대기",주문접수대장!O102="피킹중",주문접수대장!O102="보류"),주문접수대장!O102,"")</f>
        <v/>
      </c>
      <c r="B102" s="20">
        <f>IF(A102="","",주문접수대장!B102)</f>
        <v/>
      </c>
      <c r="C102" s="20">
        <f>IF(A102="","",주문접수대장!C102)</f>
        <v/>
      </c>
      <c r="D102" s="20">
        <f>IF(A102="","",주문접수대장!F102)</f>
        <v/>
      </c>
      <c r="E102" s="20">
        <f>IF(A102="","",주문접수대장!I102)</f>
        <v/>
      </c>
      <c r="F102" s="20">
        <f>IF(A102="","",주문접수대장!J102)</f>
        <v/>
      </c>
      <c r="G102" s="20">
        <f>IF(A102="","",주문접수대장!K102)</f>
        <v/>
      </c>
      <c r="H102" s="20">
        <f>IF(A102="","",INDEX('품목 목록'!$F$6:$F$80,MATCH(E102,'품목 목록'!$A$6:$A$80,0)))</f>
        <v/>
      </c>
      <c r="I102" s="22">
        <f>IF(A102="","",주문접수대장!P102)</f>
        <v/>
      </c>
      <c r="J102" s="20">
        <f>IF(A102="","",주문접수대장!Q102)</f>
        <v/>
      </c>
      <c r="K102" s="20">
        <f>IF(A102="","",주문접수대장!R102)</f>
        <v/>
      </c>
      <c r="L102" s="20">
        <f>IF(A102="","",주문접수대장!S102)</f>
        <v/>
      </c>
      <c r="M102" s="20">
        <f>IF(A102="","",주문접수대장!U102)</f>
        <v/>
      </c>
    </row>
    <row r="103">
      <c r="A103" s="20">
        <f>IF(OR(주문접수대장!O103="출고대기",주문접수대장!O103="피킹중",주문접수대장!O103="보류"),주문접수대장!O103,"")</f>
        <v/>
      </c>
      <c r="B103" s="20">
        <f>IF(A103="","",주문접수대장!B103)</f>
        <v/>
      </c>
      <c r="C103" s="20">
        <f>IF(A103="","",주문접수대장!C103)</f>
        <v/>
      </c>
      <c r="D103" s="20">
        <f>IF(A103="","",주문접수대장!F103)</f>
        <v/>
      </c>
      <c r="E103" s="20">
        <f>IF(A103="","",주문접수대장!I103)</f>
        <v/>
      </c>
      <c r="F103" s="20">
        <f>IF(A103="","",주문접수대장!J103)</f>
        <v/>
      </c>
      <c r="G103" s="20">
        <f>IF(A103="","",주문접수대장!K103)</f>
        <v/>
      </c>
      <c r="H103" s="20">
        <f>IF(A103="","",INDEX('품목 목록'!$F$6:$F$80,MATCH(E103,'품목 목록'!$A$6:$A$80,0)))</f>
        <v/>
      </c>
      <c r="I103" s="22">
        <f>IF(A103="","",주문접수대장!P103)</f>
        <v/>
      </c>
      <c r="J103" s="20">
        <f>IF(A103="","",주문접수대장!Q103)</f>
        <v/>
      </c>
      <c r="K103" s="20">
        <f>IF(A103="","",주문접수대장!R103)</f>
        <v/>
      </c>
      <c r="L103" s="20">
        <f>IF(A103="","",주문접수대장!S103)</f>
        <v/>
      </c>
      <c r="M103" s="20">
        <f>IF(A103="","",주문접수대장!U103)</f>
        <v/>
      </c>
    </row>
    <row r="104">
      <c r="A104" s="20">
        <f>IF(OR(주문접수대장!O104="출고대기",주문접수대장!O104="피킹중",주문접수대장!O104="보류"),주문접수대장!O104,"")</f>
        <v/>
      </c>
      <c r="B104" s="20">
        <f>IF(A104="","",주문접수대장!B104)</f>
        <v/>
      </c>
      <c r="C104" s="20">
        <f>IF(A104="","",주문접수대장!C104)</f>
        <v/>
      </c>
      <c r="D104" s="20">
        <f>IF(A104="","",주문접수대장!F104)</f>
        <v/>
      </c>
      <c r="E104" s="20">
        <f>IF(A104="","",주문접수대장!I104)</f>
        <v/>
      </c>
      <c r="F104" s="20">
        <f>IF(A104="","",주문접수대장!J104)</f>
        <v/>
      </c>
      <c r="G104" s="20">
        <f>IF(A104="","",주문접수대장!K104)</f>
        <v/>
      </c>
      <c r="H104" s="20">
        <f>IF(A104="","",INDEX('품목 목록'!$F$6:$F$80,MATCH(E104,'품목 목록'!$A$6:$A$80,0)))</f>
        <v/>
      </c>
      <c r="I104" s="22">
        <f>IF(A104="","",주문접수대장!P104)</f>
        <v/>
      </c>
      <c r="J104" s="20">
        <f>IF(A104="","",주문접수대장!Q104)</f>
        <v/>
      </c>
      <c r="K104" s="20">
        <f>IF(A104="","",주문접수대장!R104)</f>
        <v/>
      </c>
      <c r="L104" s="20">
        <f>IF(A104="","",주문접수대장!S104)</f>
        <v/>
      </c>
      <c r="M104" s="20">
        <f>IF(A104="","",주문접수대장!U104)</f>
        <v/>
      </c>
    </row>
    <row r="105">
      <c r="A105" s="20">
        <f>IF(OR(주문접수대장!O105="출고대기",주문접수대장!O105="피킹중",주문접수대장!O105="보류"),주문접수대장!O105,"")</f>
        <v/>
      </c>
      <c r="B105" s="20">
        <f>IF(A105="","",주문접수대장!B105)</f>
        <v/>
      </c>
      <c r="C105" s="20">
        <f>IF(A105="","",주문접수대장!C105)</f>
        <v/>
      </c>
      <c r="D105" s="20">
        <f>IF(A105="","",주문접수대장!F105)</f>
        <v/>
      </c>
      <c r="E105" s="20">
        <f>IF(A105="","",주문접수대장!I105)</f>
        <v/>
      </c>
      <c r="F105" s="20">
        <f>IF(A105="","",주문접수대장!J105)</f>
        <v/>
      </c>
      <c r="G105" s="20">
        <f>IF(A105="","",주문접수대장!K105)</f>
        <v/>
      </c>
      <c r="H105" s="20">
        <f>IF(A105="","",INDEX('품목 목록'!$F$6:$F$80,MATCH(E105,'품목 목록'!$A$6:$A$80,0)))</f>
        <v/>
      </c>
      <c r="I105" s="22">
        <f>IF(A105="","",주문접수대장!P105)</f>
        <v/>
      </c>
      <c r="J105" s="20">
        <f>IF(A105="","",주문접수대장!Q105)</f>
        <v/>
      </c>
      <c r="K105" s="20">
        <f>IF(A105="","",주문접수대장!R105)</f>
        <v/>
      </c>
      <c r="L105" s="20">
        <f>IF(A105="","",주문접수대장!S105)</f>
        <v/>
      </c>
      <c r="M105" s="20">
        <f>IF(A105="","",주문접수대장!U105)</f>
        <v/>
      </c>
    </row>
  </sheetData>
  <mergeCells count="3">
    <mergeCell ref="A1:M2"/>
    <mergeCell ref="L3:M3"/>
    <mergeCell ref="A3:K3"/>
  </mergeCells>
  <conditionalFormatting sqref="A6:A105">
    <cfRule type="expression" priority="1" dxfId="0">
      <formula>$A6="보류"</formula>
    </cfRule>
  </conditionalFormatting>
  <dataValidations count="1">
    <dataValidation sqref="A6:A105" showDropDown="0" showInputMessage="0" showErrorMessage="0" allowBlank="1" errorTitle="입력값 확인" error="목록에서 값을 선택하거나 형식에 맞게 입력해 주세요." type="list">
      <formula1>"피킹완료,포장완료,보류,출고완료"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J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34" customWidth="1" min="3" max="3"/>
    <col width="22" customWidth="1" min="4" max="4"/>
    <col width="8" customWidth="1" min="5" max="5"/>
    <col width="24" customWidth="1" min="6" max="6"/>
    <col width="16" customWidth="1" min="7" max="7"/>
    <col width="12" customWidth="1" min="8" max="8"/>
    <col width="16" customWidth="1" min="9" max="9"/>
    <col width="12" customWidth="1" min="10" max="10"/>
  </cols>
  <sheetData>
    <row r="1" ht="28" customHeight="1">
      <c r="A1" s="1" t="inlineStr">
        <is>
          <t>택배업로드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 ht="26" customHeight="1">
      <c r="A3" s="3" t="inlineStr">
        <is>
          <t>택배사 업로드에 필요한 기본 컬럼을 주문접수대장에서 가져옵니다. 택배사 양식에 맞춰 컬럼명을 바꿔 사용하세요.</t>
        </is>
      </c>
      <c r="B3" s="4" t="n"/>
      <c r="C3" s="4" t="n"/>
      <c r="D3" s="4" t="n"/>
      <c r="E3" s="4" t="n"/>
      <c r="F3" s="4" t="n"/>
      <c r="G3" s="4" t="n"/>
      <c r="H3" s="4" t="n"/>
      <c r="I3" s="5" t="inlineStr">
        <is>
          <t>STACKCUBE TEMPLATE</t>
        </is>
      </c>
    </row>
    <row r="5">
      <c r="A5" s="24" t="inlineStr">
        <is>
          <t>수령인</t>
        </is>
      </c>
      <c r="B5" s="24" t="inlineStr">
        <is>
          <t>연락처</t>
        </is>
      </c>
      <c r="C5" s="24" t="inlineStr">
        <is>
          <t>주소</t>
        </is>
      </c>
      <c r="D5" s="24" t="inlineStr">
        <is>
          <t>상품명</t>
        </is>
      </c>
      <c r="E5" s="24" t="inlineStr">
        <is>
          <t>수량</t>
        </is>
      </c>
      <c r="F5" s="24" t="inlineStr">
        <is>
          <t>배송메모</t>
        </is>
      </c>
      <c r="G5" s="24" t="inlineStr">
        <is>
          <t>주문번호</t>
        </is>
      </c>
      <c r="H5" s="24" t="inlineStr">
        <is>
          <t>택배사</t>
        </is>
      </c>
      <c r="I5" s="24" t="inlineStr">
        <is>
          <t>운송장번호</t>
        </is>
      </c>
      <c r="J5" s="24" t="inlineStr">
        <is>
          <t>확인</t>
        </is>
      </c>
    </row>
    <row r="6">
      <c r="A6" s="20">
        <f>IF(주문접수대장!B6="","",주문접수대장!F6)</f>
        <v/>
      </c>
      <c r="B6" s="20">
        <f>IF(주문접수대장!B6="","",주문접수대장!G6)</f>
        <v/>
      </c>
      <c r="C6" s="20">
        <f>IF(주문접수대장!B6="","",주문접수대장!H6)</f>
        <v/>
      </c>
      <c r="D6" s="20">
        <f>IF(주문접수대장!B6="","",주문접수대장!J6)</f>
        <v/>
      </c>
      <c r="E6" s="20">
        <f>IF(주문접수대장!B6="","",주문접수대장!K6)</f>
        <v/>
      </c>
      <c r="F6" s="20">
        <f>IF(주문접수대장!B6="","",주문접수대장!U6)</f>
        <v/>
      </c>
      <c r="G6" s="20">
        <f>IF(주문접수대장!B6="","",주문접수대장!B6)</f>
        <v/>
      </c>
      <c r="H6" s="20">
        <f>IF(주문접수대장!B6="","",주문접수대장!Q6)</f>
        <v/>
      </c>
      <c r="I6" s="20">
        <f>IF(주문접수대장!B6="","",주문접수대장!R6)</f>
        <v/>
      </c>
      <c r="J6" s="20" t="n"/>
    </row>
    <row r="7">
      <c r="A7" s="20">
        <f>IF(주문접수대장!B7="","",주문접수대장!F7)</f>
        <v/>
      </c>
      <c r="B7" s="20">
        <f>IF(주문접수대장!B7="","",주문접수대장!G7)</f>
        <v/>
      </c>
      <c r="C7" s="20">
        <f>IF(주문접수대장!B7="","",주문접수대장!H7)</f>
        <v/>
      </c>
      <c r="D7" s="20">
        <f>IF(주문접수대장!B7="","",주문접수대장!J7)</f>
        <v/>
      </c>
      <c r="E7" s="20">
        <f>IF(주문접수대장!B7="","",주문접수대장!K7)</f>
        <v/>
      </c>
      <c r="F7" s="20">
        <f>IF(주문접수대장!B7="","",주문접수대장!U7)</f>
        <v/>
      </c>
      <c r="G7" s="20">
        <f>IF(주문접수대장!B7="","",주문접수대장!B7)</f>
        <v/>
      </c>
      <c r="H7" s="20">
        <f>IF(주문접수대장!B7="","",주문접수대장!Q7)</f>
        <v/>
      </c>
      <c r="I7" s="20">
        <f>IF(주문접수대장!B7="","",주문접수대장!R7)</f>
        <v/>
      </c>
      <c r="J7" s="20" t="n"/>
    </row>
    <row r="8">
      <c r="A8" s="20">
        <f>IF(주문접수대장!B8="","",주문접수대장!F8)</f>
        <v/>
      </c>
      <c r="B8" s="20">
        <f>IF(주문접수대장!B8="","",주문접수대장!G8)</f>
        <v/>
      </c>
      <c r="C8" s="20">
        <f>IF(주문접수대장!B8="","",주문접수대장!H8)</f>
        <v/>
      </c>
      <c r="D8" s="20">
        <f>IF(주문접수대장!B8="","",주문접수대장!J8)</f>
        <v/>
      </c>
      <c r="E8" s="20">
        <f>IF(주문접수대장!B8="","",주문접수대장!K8)</f>
        <v/>
      </c>
      <c r="F8" s="20">
        <f>IF(주문접수대장!B8="","",주문접수대장!U8)</f>
        <v/>
      </c>
      <c r="G8" s="20">
        <f>IF(주문접수대장!B8="","",주문접수대장!B8)</f>
        <v/>
      </c>
      <c r="H8" s="20">
        <f>IF(주문접수대장!B8="","",주문접수대장!Q8)</f>
        <v/>
      </c>
      <c r="I8" s="20">
        <f>IF(주문접수대장!B8="","",주문접수대장!R8)</f>
        <v/>
      </c>
      <c r="J8" s="20" t="n"/>
    </row>
    <row r="9">
      <c r="A9" s="20">
        <f>IF(주문접수대장!B9="","",주문접수대장!F9)</f>
        <v/>
      </c>
      <c r="B9" s="20">
        <f>IF(주문접수대장!B9="","",주문접수대장!G9)</f>
        <v/>
      </c>
      <c r="C9" s="20">
        <f>IF(주문접수대장!B9="","",주문접수대장!H9)</f>
        <v/>
      </c>
      <c r="D9" s="20">
        <f>IF(주문접수대장!B9="","",주문접수대장!J9)</f>
        <v/>
      </c>
      <c r="E9" s="20">
        <f>IF(주문접수대장!B9="","",주문접수대장!K9)</f>
        <v/>
      </c>
      <c r="F9" s="20">
        <f>IF(주문접수대장!B9="","",주문접수대장!U9)</f>
        <v/>
      </c>
      <c r="G9" s="20">
        <f>IF(주문접수대장!B9="","",주문접수대장!B9)</f>
        <v/>
      </c>
      <c r="H9" s="20">
        <f>IF(주문접수대장!B9="","",주문접수대장!Q9)</f>
        <v/>
      </c>
      <c r="I9" s="20">
        <f>IF(주문접수대장!B9="","",주문접수대장!R9)</f>
        <v/>
      </c>
      <c r="J9" s="20" t="n"/>
    </row>
    <row r="10">
      <c r="A10" s="20">
        <f>IF(주문접수대장!B10="","",주문접수대장!F10)</f>
        <v/>
      </c>
      <c r="B10" s="20">
        <f>IF(주문접수대장!B10="","",주문접수대장!G10)</f>
        <v/>
      </c>
      <c r="C10" s="20">
        <f>IF(주문접수대장!B10="","",주문접수대장!H10)</f>
        <v/>
      </c>
      <c r="D10" s="20">
        <f>IF(주문접수대장!B10="","",주문접수대장!J10)</f>
        <v/>
      </c>
      <c r="E10" s="20">
        <f>IF(주문접수대장!B10="","",주문접수대장!K10)</f>
        <v/>
      </c>
      <c r="F10" s="20">
        <f>IF(주문접수대장!B10="","",주문접수대장!U10)</f>
        <v/>
      </c>
      <c r="G10" s="20">
        <f>IF(주문접수대장!B10="","",주문접수대장!B10)</f>
        <v/>
      </c>
      <c r="H10" s="20">
        <f>IF(주문접수대장!B10="","",주문접수대장!Q10)</f>
        <v/>
      </c>
      <c r="I10" s="20">
        <f>IF(주문접수대장!B10="","",주문접수대장!R10)</f>
        <v/>
      </c>
      <c r="J10" s="20" t="n"/>
    </row>
    <row r="11">
      <c r="A11" s="20">
        <f>IF(주문접수대장!B11="","",주문접수대장!F11)</f>
        <v/>
      </c>
      <c r="B11" s="20">
        <f>IF(주문접수대장!B11="","",주문접수대장!G11)</f>
        <v/>
      </c>
      <c r="C11" s="20">
        <f>IF(주문접수대장!B11="","",주문접수대장!H11)</f>
        <v/>
      </c>
      <c r="D11" s="20">
        <f>IF(주문접수대장!B11="","",주문접수대장!J11)</f>
        <v/>
      </c>
      <c r="E11" s="20">
        <f>IF(주문접수대장!B11="","",주문접수대장!K11)</f>
        <v/>
      </c>
      <c r="F11" s="20">
        <f>IF(주문접수대장!B11="","",주문접수대장!U11)</f>
        <v/>
      </c>
      <c r="G11" s="20">
        <f>IF(주문접수대장!B11="","",주문접수대장!B11)</f>
        <v/>
      </c>
      <c r="H11" s="20">
        <f>IF(주문접수대장!B11="","",주문접수대장!Q11)</f>
        <v/>
      </c>
      <c r="I11" s="20">
        <f>IF(주문접수대장!B11="","",주문접수대장!R11)</f>
        <v/>
      </c>
      <c r="J11" s="20" t="n"/>
    </row>
    <row r="12">
      <c r="A12" s="20">
        <f>IF(주문접수대장!B12="","",주문접수대장!F12)</f>
        <v/>
      </c>
      <c r="B12" s="20">
        <f>IF(주문접수대장!B12="","",주문접수대장!G12)</f>
        <v/>
      </c>
      <c r="C12" s="20">
        <f>IF(주문접수대장!B12="","",주문접수대장!H12)</f>
        <v/>
      </c>
      <c r="D12" s="20">
        <f>IF(주문접수대장!B12="","",주문접수대장!J12)</f>
        <v/>
      </c>
      <c r="E12" s="20">
        <f>IF(주문접수대장!B12="","",주문접수대장!K12)</f>
        <v/>
      </c>
      <c r="F12" s="20">
        <f>IF(주문접수대장!B12="","",주문접수대장!U12)</f>
        <v/>
      </c>
      <c r="G12" s="20">
        <f>IF(주문접수대장!B12="","",주문접수대장!B12)</f>
        <v/>
      </c>
      <c r="H12" s="20">
        <f>IF(주문접수대장!B12="","",주문접수대장!Q12)</f>
        <v/>
      </c>
      <c r="I12" s="20">
        <f>IF(주문접수대장!B12="","",주문접수대장!R12)</f>
        <v/>
      </c>
      <c r="J12" s="20" t="n"/>
    </row>
    <row r="13">
      <c r="A13" s="20">
        <f>IF(주문접수대장!B13="","",주문접수대장!F13)</f>
        <v/>
      </c>
      <c r="B13" s="20">
        <f>IF(주문접수대장!B13="","",주문접수대장!G13)</f>
        <v/>
      </c>
      <c r="C13" s="20">
        <f>IF(주문접수대장!B13="","",주문접수대장!H13)</f>
        <v/>
      </c>
      <c r="D13" s="20">
        <f>IF(주문접수대장!B13="","",주문접수대장!J13)</f>
        <v/>
      </c>
      <c r="E13" s="20">
        <f>IF(주문접수대장!B13="","",주문접수대장!K13)</f>
        <v/>
      </c>
      <c r="F13" s="20">
        <f>IF(주문접수대장!B13="","",주문접수대장!U13)</f>
        <v/>
      </c>
      <c r="G13" s="20">
        <f>IF(주문접수대장!B13="","",주문접수대장!B13)</f>
        <v/>
      </c>
      <c r="H13" s="20">
        <f>IF(주문접수대장!B13="","",주문접수대장!Q13)</f>
        <v/>
      </c>
      <c r="I13" s="20">
        <f>IF(주문접수대장!B13="","",주문접수대장!R13)</f>
        <v/>
      </c>
      <c r="J13" s="20" t="n"/>
    </row>
    <row r="14">
      <c r="A14" s="20">
        <f>IF(주문접수대장!B14="","",주문접수대장!F14)</f>
        <v/>
      </c>
      <c r="B14" s="20">
        <f>IF(주문접수대장!B14="","",주문접수대장!G14)</f>
        <v/>
      </c>
      <c r="C14" s="20">
        <f>IF(주문접수대장!B14="","",주문접수대장!H14)</f>
        <v/>
      </c>
      <c r="D14" s="20">
        <f>IF(주문접수대장!B14="","",주문접수대장!J14)</f>
        <v/>
      </c>
      <c r="E14" s="20">
        <f>IF(주문접수대장!B14="","",주문접수대장!K14)</f>
        <v/>
      </c>
      <c r="F14" s="20">
        <f>IF(주문접수대장!B14="","",주문접수대장!U14)</f>
        <v/>
      </c>
      <c r="G14" s="20">
        <f>IF(주문접수대장!B14="","",주문접수대장!B14)</f>
        <v/>
      </c>
      <c r="H14" s="20">
        <f>IF(주문접수대장!B14="","",주문접수대장!Q14)</f>
        <v/>
      </c>
      <c r="I14" s="20">
        <f>IF(주문접수대장!B14="","",주문접수대장!R14)</f>
        <v/>
      </c>
      <c r="J14" s="20" t="n"/>
    </row>
    <row r="15">
      <c r="A15" s="20">
        <f>IF(주문접수대장!B15="","",주문접수대장!F15)</f>
        <v/>
      </c>
      <c r="B15" s="20">
        <f>IF(주문접수대장!B15="","",주문접수대장!G15)</f>
        <v/>
      </c>
      <c r="C15" s="20">
        <f>IF(주문접수대장!B15="","",주문접수대장!H15)</f>
        <v/>
      </c>
      <c r="D15" s="20">
        <f>IF(주문접수대장!B15="","",주문접수대장!J15)</f>
        <v/>
      </c>
      <c r="E15" s="20">
        <f>IF(주문접수대장!B15="","",주문접수대장!K15)</f>
        <v/>
      </c>
      <c r="F15" s="20">
        <f>IF(주문접수대장!B15="","",주문접수대장!U15)</f>
        <v/>
      </c>
      <c r="G15" s="20">
        <f>IF(주문접수대장!B15="","",주문접수대장!B15)</f>
        <v/>
      </c>
      <c r="H15" s="20">
        <f>IF(주문접수대장!B15="","",주문접수대장!Q15)</f>
        <v/>
      </c>
      <c r="I15" s="20">
        <f>IF(주문접수대장!B15="","",주문접수대장!R15)</f>
        <v/>
      </c>
      <c r="J15" s="20" t="n"/>
    </row>
    <row r="16">
      <c r="A16" s="20">
        <f>IF(주문접수대장!B16="","",주문접수대장!F16)</f>
        <v/>
      </c>
      <c r="B16" s="20">
        <f>IF(주문접수대장!B16="","",주문접수대장!G16)</f>
        <v/>
      </c>
      <c r="C16" s="20">
        <f>IF(주문접수대장!B16="","",주문접수대장!H16)</f>
        <v/>
      </c>
      <c r="D16" s="20">
        <f>IF(주문접수대장!B16="","",주문접수대장!J16)</f>
        <v/>
      </c>
      <c r="E16" s="20">
        <f>IF(주문접수대장!B16="","",주문접수대장!K16)</f>
        <v/>
      </c>
      <c r="F16" s="20">
        <f>IF(주문접수대장!B16="","",주문접수대장!U16)</f>
        <v/>
      </c>
      <c r="G16" s="20">
        <f>IF(주문접수대장!B16="","",주문접수대장!B16)</f>
        <v/>
      </c>
      <c r="H16" s="20">
        <f>IF(주문접수대장!B16="","",주문접수대장!Q16)</f>
        <v/>
      </c>
      <c r="I16" s="20">
        <f>IF(주문접수대장!B16="","",주문접수대장!R16)</f>
        <v/>
      </c>
      <c r="J16" s="20" t="n"/>
    </row>
    <row r="17">
      <c r="A17" s="20">
        <f>IF(주문접수대장!B17="","",주문접수대장!F17)</f>
        <v/>
      </c>
      <c r="B17" s="20">
        <f>IF(주문접수대장!B17="","",주문접수대장!G17)</f>
        <v/>
      </c>
      <c r="C17" s="20">
        <f>IF(주문접수대장!B17="","",주문접수대장!H17)</f>
        <v/>
      </c>
      <c r="D17" s="20">
        <f>IF(주문접수대장!B17="","",주문접수대장!J17)</f>
        <v/>
      </c>
      <c r="E17" s="20">
        <f>IF(주문접수대장!B17="","",주문접수대장!K17)</f>
        <v/>
      </c>
      <c r="F17" s="20">
        <f>IF(주문접수대장!B17="","",주문접수대장!U17)</f>
        <v/>
      </c>
      <c r="G17" s="20">
        <f>IF(주문접수대장!B17="","",주문접수대장!B17)</f>
        <v/>
      </c>
      <c r="H17" s="20">
        <f>IF(주문접수대장!B17="","",주문접수대장!Q17)</f>
        <v/>
      </c>
      <c r="I17" s="20">
        <f>IF(주문접수대장!B17="","",주문접수대장!R17)</f>
        <v/>
      </c>
      <c r="J17" s="20" t="n"/>
    </row>
    <row r="18">
      <c r="A18" s="20">
        <f>IF(주문접수대장!B18="","",주문접수대장!F18)</f>
        <v/>
      </c>
      <c r="B18" s="20">
        <f>IF(주문접수대장!B18="","",주문접수대장!G18)</f>
        <v/>
      </c>
      <c r="C18" s="20">
        <f>IF(주문접수대장!B18="","",주문접수대장!H18)</f>
        <v/>
      </c>
      <c r="D18" s="20">
        <f>IF(주문접수대장!B18="","",주문접수대장!J18)</f>
        <v/>
      </c>
      <c r="E18" s="20">
        <f>IF(주문접수대장!B18="","",주문접수대장!K18)</f>
        <v/>
      </c>
      <c r="F18" s="20">
        <f>IF(주문접수대장!B18="","",주문접수대장!U18)</f>
        <v/>
      </c>
      <c r="G18" s="20">
        <f>IF(주문접수대장!B18="","",주문접수대장!B18)</f>
        <v/>
      </c>
      <c r="H18" s="20">
        <f>IF(주문접수대장!B18="","",주문접수대장!Q18)</f>
        <v/>
      </c>
      <c r="I18" s="20">
        <f>IF(주문접수대장!B18="","",주문접수대장!R18)</f>
        <v/>
      </c>
      <c r="J18" s="20" t="n"/>
    </row>
    <row r="19">
      <c r="A19" s="20">
        <f>IF(주문접수대장!B19="","",주문접수대장!F19)</f>
        <v/>
      </c>
      <c r="B19" s="20">
        <f>IF(주문접수대장!B19="","",주문접수대장!G19)</f>
        <v/>
      </c>
      <c r="C19" s="20">
        <f>IF(주문접수대장!B19="","",주문접수대장!H19)</f>
        <v/>
      </c>
      <c r="D19" s="20">
        <f>IF(주문접수대장!B19="","",주문접수대장!J19)</f>
        <v/>
      </c>
      <c r="E19" s="20">
        <f>IF(주문접수대장!B19="","",주문접수대장!K19)</f>
        <v/>
      </c>
      <c r="F19" s="20">
        <f>IF(주문접수대장!B19="","",주문접수대장!U19)</f>
        <v/>
      </c>
      <c r="G19" s="20">
        <f>IF(주문접수대장!B19="","",주문접수대장!B19)</f>
        <v/>
      </c>
      <c r="H19" s="20">
        <f>IF(주문접수대장!B19="","",주문접수대장!Q19)</f>
        <v/>
      </c>
      <c r="I19" s="20">
        <f>IF(주문접수대장!B19="","",주문접수대장!R19)</f>
        <v/>
      </c>
      <c r="J19" s="20" t="n"/>
    </row>
    <row r="20">
      <c r="A20" s="20">
        <f>IF(주문접수대장!B20="","",주문접수대장!F20)</f>
        <v/>
      </c>
      <c r="B20" s="20">
        <f>IF(주문접수대장!B20="","",주문접수대장!G20)</f>
        <v/>
      </c>
      <c r="C20" s="20">
        <f>IF(주문접수대장!B20="","",주문접수대장!H20)</f>
        <v/>
      </c>
      <c r="D20" s="20">
        <f>IF(주문접수대장!B20="","",주문접수대장!J20)</f>
        <v/>
      </c>
      <c r="E20" s="20">
        <f>IF(주문접수대장!B20="","",주문접수대장!K20)</f>
        <v/>
      </c>
      <c r="F20" s="20">
        <f>IF(주문접수대장!B20="","",주문접수대장!U20)</f>
        <v/>
      </c>
      <c r="G20" s="20">
        <f>IF(주문접수대장!B20="","",주문접수대장!B20)</f>
        <v/>
      </c>
      <c r="H20" s="20">
        <f>IF(주문접수대장!B20="","",주문접수대장!Q20)</f>
        <v/>
      </c>
      <c r="I20" s="20">
        <f>IF(주문접수대장!B20="","",주문접수대장!R20)</f>
        <v/>
      </c>
      <c r="J20" s="20" t="n"/>
    </row>
    <row r="21">
      <c r="A21" s="20">
        <f>IF(주문접수대장!B21="","",주문접수대장!F21)</f>
        <v/>
      </c>
      <c r="B21" s="20">
        <f>IF(주문접수대장!B21="","",주문접수대장!G21)</f>
        <v/>
      </c>
      <c r="C21" s="20">
        <f>IF(주문접수대장!B21="","",주문접수대장!H21)</f>
        <v/>
      </c>
      <c r="D21" s="20">
        <f>IF(주문접수대장!B21="","",주문접수대장!J21)</f>
        <v/>
      </c>
      <c r="E21" s="20">
        <f>IF(주문접수대장!B21="","",주문접수대장!K21)</f>
        <v/>
      </c>
      <c r="F21" s="20">
        <f>IF(주문접수대장!B21="","",주문접수대장!U21)</f>
        <v/>
      </c>
      <c r="G21" s="20">
        <f>IF(주문접수대장!B21="","",주문접수대장!B21)</f>
        <v/>
      </c>
      <c r="H21" s="20">
        <f>IF(주문접수대장!B21="","",주문접수대장!Q21)</f>
        <v/>
      </c>
      <c r="I21" s="20">
        <f>IF(주문접수대장!B21="","",주문접수대장!R21)</f>
        <v/>
      </c>
      <c r="J21" s="20" t="n"/>
    </row>
    <row r="22">
      <c r="A22" s="20">
        <f>IF(주문접수대장!B22="","",주문접수대장!F22)</f>
        <v/>
      </c>
      <c r="B22" s="20">
        <f>IF(주문접수대장!B22="","",주문접수대장!G22)</f>
        <v/>
      </c>
      <c r="C22" s="20">
        <f>IF(주문접수대장!B22="","",주문접수대장!H22)</f>
        <v/>
      </c>
      <c r="D22" s="20">
        <f>IF(주문접수대장!B22="","",주문접수대장!J22)</f>
        <v/>
      </c>
      <c r="E22" s="20">
        <f>IF(주문접수대장!B22="","",주문접수대장!K22)</f>
        <v/>
      </c>
      <c r="F22" s="20">
        <f>IF(주문접수대장!B22="","",주문접수대장!U22)</f>
        <v/>
      </c>
      <c r="G22" s="20">
        <f>IF(주문접수대장!B22="","",주문접수대장!B22)</f>
        <v/>
      </c>
      <c r="H22" s="20">
        <f>IF(주문접수대장!B22="","",주문접수대장!Q22)</f>
        <v/>
      </c>
      <c r="I22" s="20">
        <f>IF(주문접수대장!B22="","",주문접수대장!R22)</f>
        <v/>
      </c>
      <c r="J22" s="20" t="n"/>
    </row>
    <row r="23">
      <c r="A23" s="20">
        <f>IF(주문접수대장!B23="","",주문접수대장!F23)</f>
        <v/>
      </c>
      <c r="B23" s="20">
        <f>IF(주문접수대장!B23="","",주문접수대장!G23)</f>
        <v/>
      </c>
      <c r="C23" s="20">
        <f>IF(주문접수대장!B23="","",주문접수대장!H23)</f>
        <v/>
      </c>
      <c r="D23" s="20">
        <f>IF(주문접수대장!B23="","",주문접수대장!J23)</f>
        <v/>
      </c>
      <c r="E23" s="20">
        <f>IF(주문접수대장!B23="","",주문접수대장!K23)</f>
        <v/>
      </c>
      <c r="F23" s="20">
        <f>IF(주문접수대장!B23="","",주문접수대장!U23)</f>
        <v/>
      </c>
      <c r="G23" s="20">
        <f>IF(주문접수대장!B23="","",주문접수대장!B23)</f>
        <v/>
      </c>
      <c r="H23" s="20">
        <f>IF(주문접수대장!B23="","",주문접수대장!Q23)</f>
        <v/>
      </c>
      <c r="I23" s="20">
        <f>IF(주문접수대장!B23="","",주문접수대장!R23)</f>
        <v/>
      </c>
      <c r="J23" s="20" t="n"/>
    </row>
    <row r="24">
      <c r="A24" s="20">
        <f>IF(주문접수대장!B24="","",주문접수대장!F24)</f>
        <v/>
      </c>
      <c r="B24" s="20">
        <f>IF(주문접수대장!B24="","",주문접수대장!G24)</f>
        <v/>
      </c>
      <c r="C24" s="20">
        <f>IF(주문접수대장!B24="","",주문접수대장!H24)</f>
        <v/>
      </c>
      <c r="D24" s="20">
        <f>IF(주문접수대장!B24="","",주문접수대장!J24)</f>
        <v/>
      </c>
      <c r="E24" s="20">
        <f>IF(주문접수대장!B24="","",주문접수대장!K24)</f>
        <v/>
      </c>
      <c r="F24" s="20">
        <f>IF(주문접수대장!B24="","",주문접수대장!U24)</f>
        <v/>
      </c>
      <c r="G24" s="20">
        <f>IF(주문접수대장!B24="","",주문접수대장!B24)</f>
        <v/>
      </c>
      <c r="H24" s="20">
        <f>IF(주문접수대장!B24="","",주문접수대장!Q24)</f>
        <v/>
      </c>
      <c r="I24" s="20">
        <f>IF(주문접수대장!B24="","",주문접수대장!R24)</f>
        <v/>
      </c>
      <c r="J24" s="20" t="n"/>
    </row>
    <row r="25">
      <c r="A25" s="20">
        <f>IF(주문접수대장!B25="","",주문접수대장!F25)</f>
        <v/>
      </c>
      <c r="B25" s="20">
        <f>IF(주문접수대장!B25="","",주문접수대장!G25)</f>
        <v/>
      </c>
      <c r="C25" s="20">
        <f>IF(주문접수대장!B25="","",주문접수대장!H25)</f>
        <v/>
      </c>
      <c r="D25" s="20">
        <f>IF(주문접수대장!B25="","",주문접수대장!J25)</f>
        <v/>
      </c>
      <c r="E25" s="20">
        <f>IF(주문접수대장!B25="","",주문접수대장!K25)</f>
        <v/>
      </c>
      <c r="F25" s="20">
        <f>IF(주문접수대장!B25="","",주문접수대장!U25)</f>
        <v/>
      </c>
      <c r="G25" s="20">
        <f>IF(주문접수대장!B25="","",주문접수대장!B25)</f>
        <v/>
      </c>
      <c r="H25" s="20">
        <f>IF(주문접수대장!B25="","",주문접수대장!Q25)</f>
        <v/>
      </c>
      <c r="I25" s="20">
        <f>IF(주문접수대장!B25="","",주문접수대장!R25)</f>
        <v/>
      </c>
      <c r="J25" s="20" t="n"/>
    </row>
    <row r="26">
      <c r="A26" s="20">
        <f>IF(주문접수대장!B26="","",주문접수대장!F26)</f>
        <v/>
      </c>
      <c r="B26" s="20">
        <f>IF(주문접수대장!B26="","",주문접수대장!G26)</f>
        <v/>
      </c>
      <c r="C26" s="20">
        <f>IF(주문접수대장!B26="","",주문접수대장!H26)</f>
        <v/>
      </c>
      <c r="D26" s="20">
        <f>IF(주문접수대장!B26="","",주문접수대장!J26)</f>
        <v/>
      </c>
      <c r="E26" s="20">
        <f>IF(주문접수대장!B26="","",주문접수대장!K26)</f>
        <v/>
      </c>
      <c r="F26" s="20">
        <f>IF(주문접수대장!B26="","",주문접수대장!U26)</f>
        <v/>
      </c>
      <c r="G26" s="20">
        <f>IF(주문접수대장!B26="","",주문접수대장!B26)</f>
        <v/>
      </c>
      <c r="H26" s="20">
        <f>IF(주문접수대장!B26="","",주문접수대장!Q26)</f>
        <v/>
      </c>
      <c r="I26" s="20">
        <f>IF(주문접수대장!B26="","",주문접수대장!R26)</f>
        <v/>
      </c>
      <c r="J26" s="20" t="n"/>
    </row>
    <row r="27">
      <c r="A27" s="20">
        <f>IF(주문접수대장!B27="","",주문접수대장!F27)</f>
        <v/>
      </c>
      <c r="B27" s="20">
        <f>IF(주문접수대장!B27="","",주문접수대장!G27)</f>
        <v/>
      </c>
      <c r="C27" s="20">
        <f>IF(주문접수대장!B27="","",주문접수대장!H27)</f>
        <v/>
      </c>
      <c r="D27" s="20">
        <f>IF(주문접수대장!B27="","",주문접수대장!J27)</f>
        <v/>
      </c>
      <c r="E27" s="20">
        <f>IF(주문접수대장!B27="","",주문접수대장!K27)</f>
        <v/>
      </c>
      <c r="F27" s="20">
        <f>IF(주문접수대장!B27="","",주문접수대장!U27)</f>
        <v/>
      </c>
      <c r="G27" s="20">
        <f>IF(주문접수대장!B27="","",주문접수대장!B27)</f>
        <v/>
      </c>
      <c r="H27" s="20">
        <f>IF(주문접수대장!B27="","",주문접수대장!Q27)</f>
        <v/>
      </c>
      <c r="I27" s="20">
        <f>IF(주문접수대장!B27="","",주문접수대장!R27)</f>
        <v/>
      </c>
      <c r="J27" s="20" t="n"/>
    </row>
    <row r="28">
      <c r="A28" s="20">
        <f>IF(주문접수대장!B28="","",주문접수대장!F28)</f>
        <v/>
      </c>
      <c r="B28" s="20">
        <f>IF(주문접수대장!B28="","",주문접수대장!G28)</f>
        <v/>
      </c>
      <c r="C28" s="20">
        <f>IF(주문접수대장!B28="","",주문접수대장!H28)</f>
        <v/>
      </c>
      <c r="D28" s="20">
        <f>IF(주문접수대장!B28="","",주문접수대장!J28)</f>
        <v/>
      </c>
      <c r="E28" s="20">
        <f>IF(주문접수대장!B28="","",주문접수대장!K28)</f>
        <v/>
      </c>
      <c r="F28" s="20">
        <f>IF(주문접수대장!B28="","",주문접수대장!U28)</f>
        <v/>
      </c>
      <c r="G28" s="20">
        <f>IF(주문접수대장!B28="","",주문접수대장!B28)</f>
        <v/>
      </c>
      <c r="H28" s="20">
        <f>IF(주문접수대장!B28="","",주문접수대장!Q28)</f>
        <v/>
      </c>
      <c r="I28" s="20">
        <f>IF(주문접수대장!B28="","",주문접수대장!R28)</f>
        <v/>
      </c>
      <c r="J28" s="20" t="n"/>
    </row>
    <row r="29">
      <c r="A29" s="20">
        <f>IF(주문접수대장!B29="","",주문접수대장!F29)</f>
        <v/>
      </c>
      <c r="B29" s="20">
        <f>IF(주문접수대장!B29="","",주문접수대장!G29)</f>
        <v/>
      </c>
      <c r="C29" s="20">
        <f>IF(주문접수대장!B29="","",주문접수대장!H29)</f>
        <v/>
      </c>
      <c r="D29" s="20">
        <f>IF(주문접수대장!B29="","",주문접수대장!J29)</f>
        <v/>
      </c>
      <c r="E29" s="20">
        <f>IF(주문접수대장!B29="","",주문접수대장!K29)</f>
        <v/>
      </c>
      <c r="F29" s="20">
        <f>IF(주문접수대장!B29="","",주문접수대장!U29)</f>
        <v/>
      </c>
      <c r="G29" s="20">
        <f>IF(주문접수대장!B29="","",주문접수대장!B29)</f>
        <v/>
      </c>
      <c r="H29" s="20">
        <f>IF(주문접수대장!B29="","",주문접수대장!Q29)</f>
        <v/>
      </c>
      <c r="I29" s="20">
        <f>IF(주문접수대장!B29="","",주문접수대장!R29)</f>
        <v/>
      </c>
      <c r="J29" s="20" t="n"/>
    </row>
    <row r="30">
      <c r="A30" s="20">
        <f>IF(주문접수대장!B30="","",주문접수대장!F30)</f>
        <v/>
      </c>
      <c r="B30" s="20">
        <f>IF(주문접수대장!B30="","",주문접수대장!G30)</f>
        <v/>
      </c>
      <c r="C30" s="20">
        <f>IF(주문접수대장!B30="","",주문접수대장!H30)</f>
        <v/>
      </c>
      <c r="D30" s="20">
        <f>IF(주문접수대장!B30="","",주문접수대장!J30)</f>
        <v/>
      </c>
      <c r="E30" s="20">
        <f>IF(주문접수대장!B30="","",주문접수대장!K30)</f>
        <v/>
      </c>
      <c r="F30" s="20">
        <f>IF(주문접수대장!B30="","",주문접수대장!U30)</f>
        <v/>
      </c>
      <c r="G30" s="20">
        <f>IF(주문접수대장!B30="","",주문접수대장!B30)</f>
        <v/>
      </c>
      <c r="H30" s="20">
        <f>IF(주문접수대장!B30="","",주문접수대장!Q30)</f>
        <v/>
      </c>
      <c r="I30" s="20">
        <f>IF(주문접수대장!B30="","",주문접수대장!R30)</f>
        <v/>
      </c>
      <c r="J30" s="20" t="n"/>
    </row>
    <row r="31">
      <c r="A31" s="20">
        <f>IF(주문접수대장!B31="","",주문접수대장!F31)</f>
        <v/>
      </c>
      <c r="B31" s="20">
        <f>IF(주문접수대장!B31="","",주문접수대장!G31)</f>
        <v/>
      </c>
      <c r="C31" s="20">
        <f>IF(주문접수대장!B31="","",주문접수대장!H31)</f>
        <v/>
      </c>
      <c r="D31" s="20">
        <f>IF(주문접수대장!B31="","",주문접수대장!J31)</f>
        <v/>
      </c>
      <c r="E31" s="20">
        <f>IF(주문접수대장!B31="","",주문접수대장!K31)</f>
        <v/>
      </c>
      <c r="F31" s="20">
        <f>IF(주문접수대장!B31="","",주문접수대장!U31)</f>
        <v/>
      </c>
      <c r="G31" s="20">
        <f>IF(주문접수대장!B31="","",주문접수대장!B31)</f>
        <v/>
      </c>
      <c r="H31" s="20">
        <f>IF(주문접수대장!B31="","",주문접수대장!Q31)</f>
        <v/>
      </c>
      <c r="I31" s="20">
        <f>IF(주문접수대장!B31="","",주문접수대장!R31)</f>
        <v/>
      </c>
      <c r="J31" s="20" t="n"/>
    </row>
    <row r="32">
      <c r="A32" s="20">
        <f>IF(주문접수대장!B32="","",주문접수대장!F32)</f>
        <v/>
      </c>
      <c r="B32" s="20">
        <f>IF(주문접수대장!B32="","",주문접수대장!G32)</f>
        <v/>
      </c>
      <c r="C32" s="20">
        <f>IF(주문접수대장!B32="","",주문접수대장!H32)</f>
        <v/>
      </c>
      <c r="D32" s="20">
        <f>IF(주문접수대장!B32="","",주문접수대장!J32)</f>
        <v/>
      </c>
      <c r="E32" s="20">
        <f>IF(주문접수대장!B32="","",주문접수대장!K32)</f>
        <v/>
      </c>
      <c r="F32" s="20">
        <f>IF(주문접수대장!B32="","",주문접수대장!U32)</f>
        <v/>
      </c>
      <c r="G32" s="20">
        <f>IF(주문접수대장!B32="","",주문접수대장!B32)</f>
        <v/>
      </c>
      <c r="H32" s="20">
        <f>IF(주문접수대장!B32="","",주문접수대장!Q32)</f>
        <v/>
      </c>
      <c r="I32" s="20">
        <f>IF(주문접수대장!B32="","",주문접수대장!R32)</f>
        <v/>
      </c>
      <c r="J32" s="20" t="n"/>
    </row>
    <row r="33">
      <c r="A33" s="20">
        <f>IF(주문접수대장!B33="","",주문접수대장!F33)</f>
        <v/>
      </c>
      <c r="B33" s="20">
        <f>IF(주문접수대장!B33="","",주문접수대장!G33)</f>
        <v/>
      </c>
      <c r="C33" s="20">
        <f>IF(주문접수대장!B33="","",주문접수대장!H33)</f>
        <v/>
      </c>
      <c r="D33" s="20">
        <f>IF(주문접수대장!B33="","",주문접수대장!J33)</f>
        <v/>
      </c>
      <c r="E33" s="20">
        <f>IF(주문접수대장!B33="","",주문접수대장!K33)</f>
        <v/>
      </c>
      <c r="F33" s="20">
        <f>IF(주문접수대장!B33="","",주문접수대장!U33)</f>
        <v/>
      </c>
      <c r="G33" s="20">
        <f>IF(주문접수대장!B33="","",주문접수대장!B33)</f>
        <v/>
      </c>
      <c r="H33" s="20">
        <f>IF(주문접수대장!B33="","",주문접수대장!Q33)</f>
        <v/>
      </c>
      <c r="I33" s="20">
        <f>IF(주문접수대장!B33="","",주문접수대장!R33)</f>
        <v/>
      </c>
      <c r="J33" s="20" t="n"/>
    </row>
    <row r="34">
      <c r="A34" s="20">
        <f>IF(주문접수대장!B34="","",주문접수대장!F34)</f>
        <v/>
      </c>
      <c r="B34" s="20">
        <f>IF(주문접수대장!B34="","",주문접수대장!G34)</f>
        <v/>
      </c>
      <c r="C34" s="20">
        <f>IF(주문접수대장!B34="","",주문접수대장!H34)</f>
        <v/>
      </c>
      <c r="D34" s="20">
        <f>IF(주문접수대장!B34="","",주문접수대장!J34)</f>
        <v/>
      </c>
      <c r="E34" s="20">
        <f>IF(주문접수대장!B34="","",주문접수대장!K34)</f>
        <v/>
      </c>
      <c r="F34" s="20">
        <f>IF(주문접수대장!B34="","",주문접수대장!U34)</f>
        <v/>
      </c>
      <c r="G34" s="20">
        <f>IF(주문접수대장!B34="","",주문접수대장!B34)</f>
        <v/>
      </c>
      <c r="H34" s="20">
        <f>IF(주문접수대장!B34="","",주문접수대장!Q34)</f>
        <v/>
      </c>
      <c r="I34" s="20">
        <f>IF(주문접수대장!B34="","",주문접수대장!R34)</f>
        <v/>
      </c>
      <c r="J34" s="20" t="n"/>
    </row>
    <row r="35">
      <c r="A35" s="20">
        <f>IF(주문접수대장!B35="","",주문접수대장!F35)</f>
        <v/>
      </c>
      <c r="B35" s="20">
        <f>IF(주문접수대장!B35="","",주문접수대장!G35)</f>
        <v/>
      </c>
      <c r="C35" s="20">
        <f>IF(주문접수대장!B35="","",주문접수대장!H35)</f>
        <v/>
      </c>
      <c r="D35" s="20">
        <f>IF(주문접수대장!B35="","",주문접수대장!J35)</f>
        <v/>
      </c>
      <c r="E35" s="20">
        <f>IF(주문접수대장!B35="","",주문접수대장!K35)</f>
        <v/>
      </c>
      <c r="F35" s="20">
        <f>IF(주문접수대장!B35="","",주문접수대장!U35)</f>
        <v/>
      </c>
      <c r="G35" s="20">
        <f>IF(주문접수대장!B35="","",주문접수대장!B35)</f>
        <v/>
      </c>
      <c r="H35" s="20">
        <f>IF(주문접수대장!B35="","",주문접수대장!Q35)</f>
        <v/>
      </c>
      <c r="I35" s="20">
        <f>IF(주문접수대장!B35="","",주문접수대장!R35)</f>
        <v/>
      </c>
      <c r="J35" s="20" t="n"/>
    </row>
    <row r="36">
      <c r="A36" s="20">
        <f>IF(주문접수대장!B36="","",주문접수대장!F36)</f>
        <v/>
      </c>
      <c r="B36" s="20">
        <f>IF(주문접수대장!B36="","",주문접수대장!G36)</f>
        <v/>
      </c>
      <c r="C36" s="20">
        <f>IF(주문접수대장!B36="","",주문접수대장!H36)</f>
        <v/>
      </c>
      <c r="D36" s="20">
        <f>IF(주문접수대장!B36="","",주문접수대장!J36)</f>
        <v/>
      </c>
      <c r="E36" s="20">
        <f>IF(주문접수대장!B36="","",주문접수대장!K36)</f>
        <v/>
      </c>
      <c r="F36" s="20">
        <f>IF(주문접수대장!B36="","",주문접수대장!U36)</f>
        <v/>
      </c>
      <c r="G36" s="20">
        <f>IF(주문접수대장!B36="","",주문접수대장!B36)</f>
        <v/>
      </c>
      <c r="H36" s="20">
        <f>IF(주문접수대장!B36="","",주문접수대장!Q36)</f>
        <v/>
      </c>
      <c r="I36" s="20">
        <f>IF(주문접수대장!B36="","",주문접수대장!R36)</f>
        <v/>
      </c>
      <c r="J36" s="20" t="n"/>
    </row>
    <row r="37">
      <c r="A37" s="20">
        <f>IF(주문접수대장!B37="","",주문접수대장!F37)</f>
        <v/>
      </c>
      <c r="B37" s="20">
        <f>IF(주문접수대장!B37="","",주문접수대장!G37)</f>
        <v/>
      </c>
      <c r="C37" s="20">
        <f>IF(주문접수대장!B37="","",주문접수대장!H37)</f>
        <v/>
      </c>
      <c r="D37" s="20">
        <f>IF(주문접수대장!B37="","",주문접수대장!J37)</f>
        <v/>
      </c>
      <c r="E37" s="20">
        <f>IF(주문접수대장!B37="","",주문접수대장!K37)</f>
        <v/>
      </c>
      <c r="F37" s="20">
        <f>IF(주문접수대장!B37="","",주문접수대장!U37)</f>
        <v/>
      </c>
      <c r="G37" s="20">
        <f>IF(주문접수대장!B37="","",주문접수대장!B37)</f>
        <v/>
      </c>
      <c r="H37" s="20">
        <f>IF(주문접수대장!B37="","",주문접수대장!Q37)</f>
        <v/>
      </c>
      <c r="I37" s="20">
        <f>IF(주문접수대장!B37="","",주문접수대장!R37)</f>
        <v/>
      </c>
      <c r="J37" s="20" t="n"/>
    </row>
    <row r="38">
      <c r="A38" s="20">
        <f>IF(주문접수대장!B38="","",주문접수대장!F38)</f>
        <v/>
      </c>
      <c r="B38" s="20">
        <f>IF(주문접수대장!B38="","",주문접수대장!G38)</f>
        <v/>
      </c>
      <c r="C38" s="20">
        <f>IF(주문접수대장!B38="","",주문접수대장!H38)</f>
        <v/>
      </c>
      <c r="D38" s="20">
        <f>IF(주문접수대장!B38="","",주문접수대장!J38)</f>
        <v/>
      </c>
      <c r="E38" s="20">
        <f>IF(주문접수대장!B38="","",주문접수대장!K38)</f>
        <v/>
      </c>
      <c r="F38" s="20">
        <f>IF(주문접수대장!B38="","",주문접수대장!U38)</f>
        <v/>
      </c>
      <c r="G38" s="20">
        <f>IF(주문접수대장!B38="","",주문접수대장!B38)</f>
        <v/>
      </c>
      <c r="H38" s="20">
        <f>IF(주문접수대장!B38="","",주문접수대장!Q38)</f>
        <v/>
      </c>
      <c r="I38" s="20">
        <f>IF(주문접수대장!B38="","",주문접수대장!R38)</f>
        <v/>
      </c>
      <c r="J38" s="20" t="n"/>
    </row>
    <row r="39">
      <c r="A39" s="20">
        <f>IF(주문접수대장!B39="","",주문접수대장!F39)</f>
        <v/>
      </c>
      <c r="B39" s="20">
        <f>IF(주문접수대장!B39="","",주문접수대장!G39)</f>
        <v/>
      </c>
      <c r="C39" s="20">
        <f>IF(주문접수대장!B39="","",주문접수대장!H39)</f>
        <v/>
      </c>
      <c r="D39" s="20">
        <f>IF(주문접수대장!B39="","",주문접수대장!J39)</f>
        <v/>
      </c>
      <c r="E39" s="20">
        <f>IF(주문접수대장!B39="","",주문접수대장!K39)</f>
        <v/>
      </c>
      <c r="F39" s="20">
        <f>IF(주문접수대장!B39="","",주문접수대장!U39)</f>
        <v/>
      </c>
      <c r="G39" s="20">
        <f>IF(주문접수대장!B39="","",주문접수대장!B39)</f>
        <v/>
      </c>
      <c r="H39" s="20">
        <f>IF(주문접수대장!B39="","",주문접수대장!Q39)</f>
        <v/>
      </c>
      <c r="I39" s="20">
        <f>IF(주문접수대장!B39="","",주문접수대장!R39)</f>
        <v/>
      </c>
      <c r="J39" s="20" t="n"/>
    </row>
    <row r="40">
      <c r="A40" s="20">
        <f>IF(주문접수대장!B40="","",주문접수대장!F40)</f>
        <v/>
      </c>
      <c r="B40" s="20">
        <f>IF(주문접수대장!B40="","",주문접수대장!G40)</f>
        <v/>
      </c>
      <c r="C40" s="20">
        <f>IF(주문접수대장!B40="","",주문접수대장!H40)</f>
        <v/>
      </c>
      <c r="D40" s="20">
        <f>IF(주문접수대장!B40="","",주문접수대장!J40)</f>
        <v/>
      </c>
      <c r="E40" s="20">
        <f>IF(주문접수대장!B40="","",주문접수대장!K40)</f>
        <v/>
      </c>
      <c r="F40" s="20">
        <f>IF(주문접수대장!B40="","",주문접수대장!U40)</f>
        <v/>
      </c>
      <c r="G40" s="20">
        <f>IF(주문접수대장!B40="","",주문접수대장!B40)</f>
        <v/>
      </c>
      <c r="H40" s="20">
        <f>IF(주문접수대장!B40="","",주문접수대장!Q40)</f>
        <v/>
      </c>
      <c r="I40" s="20">
        <f>IF(주문접수대장!B40="","",주문접수대장!R40)</f>
        <v/>
      </c>
      <c r="J40" s="20" t="n"/>
    </row>
    <row r="41">
      <c r="A41" s="20">
        <f>IF(주문접수대장!B41="","",주문접수대장!F41)</f>
        <v/>
      </c>
      <c r="B41" s="20">
        <f>IF(주문접수대장!B41="","",주문접수대장!G41)</f>
        <v/>
      </c>
      <c r="C41" s="20">
        <f>IF(주문접수대장!B41="","",주문접수대장!H41)</f>
        <v/>
      </c>
      <c r="D41" s="20">
        <f>IF(주문접수대장!B41="","",주문접수대장!J41)</f>
        <v/>
      </c>
      <c r="E41" s="20">
        <f>IF(주문접수대장!B41="","",주문접수대장!K41)</f>
        <v/>
      </c>
      <c r="F41" s="20">
        <f>IF(주문접수대장!B41="","",주문접수대장!U41)</f>
        <v/>
      </c>
      <c r="G41" s="20">
        <f>IF(주문접수대장!B41="","",주문접수대장!B41)</f>
        <v/>
      </c>
      <c r="H41" s="20">
        <f>IF(주문접수대장!B41="","",주문접수대장!Q41)</f>
        <v/>
      </c>
      <c r="I41" s="20">
        <f>IF(주문접수대장!B41="","",주문접수대장!R41)</f>
        <v/>
      </c>
      <c r="J41" s="20" t="n"/>
    </row>
    <row r="42">
      <c r="A42" s="20">
        <f>IF(주문접수대장!B42="","",주문접수대장!F42)</f>
        <v/>
      </c>
      <c r="B42" s="20">
        <f>IF(주문접수대장!B42="","",주문접수대장!G42)</f>
        <v/>
      </c>
      <c r="C42" s="20">
        <f>IF(주문접수대장!B42="","",주문접수대장!H42)</f>
        <v/>
      </c>
      <c r="D42" s="20">
        <f>IF(주문접수대장!B42="","",주문접수대장!J42)</f>
        <v/>
      </c>
      <c r="E42" s="20">
        <f>IF(주문접수대장!B42="","",주문접수대장!K42)</f>
        <v/>
      </c>
      <c r="F42" s="20">
        <f>IF(주문접수대장!B42="","",주문접수대장!U42)</f>
        <v/>
      </c>
      <c r="G42" s="20">
        <f>IF(주문접수대장!B42="","",주문접수대장!B42)</f>
        <v/>
      </c>
      <c r="H42" s="20">
        <f>IF(주문접수대장!B42="","",주문접수대장!Q42)</f>
        <v/>
      </c>
      <c r="I42" s="20">
        <f>IF(주문접수대장!B42="","",주문접수대장!R42)</f>
        <v/>
      </c>
      <c r="J42" s="20" t="n"/>
    </row>
    <row r="43">
      <c r="A43" s="20">
        <f>IF(주문접수대장!B43="","",주문접수대장!F43)</f>
        <v/>
      </c>
      <c r="B43" s="20">
        <f>IF(주문접수대장!B43="","",주문접수대장!G43)</f>
        <v/>
      </c>
      <c r="C43" s="20">
        <f>IF(주문접수대장!B43="","",주문접수대장!H43)</f>
        <v/>
      </c>
      <c r="D43" s="20">
        <f>IF(주문접수대장!B43="","",주문접수대장!J43)</f>
        <v/>
      </c>
      <c r="E43" s="20">
        <f>IF(주문접수대장!B43="","",주문접수대장!K43)</f>
        <v/>
      </c>
      <c r="F43" s="20">
        <f>IF(주문접수대장!B43="","",주문접수대장!U43)</f>
        <v/>
      </c>
      <c r="G43" s="20">
        <f>IF(주문접수대장!B43="","",주문접수대장!B43)</f>
        <v/>
      </c>
      <c r="H43" s="20">
        <f>IF(주문접수대장!B43="","",주문접수대장!Q43)</f>
        <v/>
      </c>
      <c r="I43" s="20">
        <f>IF(주문접수대장!B43="","",주문접수대장!R43)</f>
        <v/>
      </c>
      <c r="J43" s="20" t="n"/>
    </row>
    <row r="44">
      <c r="A44" s="20">
        <f>IF(주문접수대장!B44="","",주문접수대장!F44)</f>
        <v/>
      </c>
      <c r="B44" s="20">
        <f>IF(주문접수대장!B44="","",주문접수대장!G44)</f>
        <v/>
      </c>
      <c r="C44" s="20">
        <f>IF(주문접수대장!B44="","",주문접수대장!H44)</f>
        <v/>
      </c>
      <c r="D44" s="20">
        <f>IF(주문접수대장!B44="","",주문접수대장!J44)</f>
        <v/>
      </c>
      <c r="E44" s="20">
        <f>IF(주문접수대장!B44="","",주문접수대장!K44)</f>
        <v/>
      </c>
      <c r="F44" s="20">
        <f>IF(주문접수대장!B44="","",주문접수대장!U44)</f>
        <v/>
      </c>
      <c r="G44" s="20">
        <f>IF(주문접수대장!B44="","",주문접수대장!B44)</f>
        <v/>
      </c>
      <c r="H44" s="20">
        <f>IF(주문접수대장!B44="","",주문접수대장!Q44)</f>
        <v/>
      </c>
      <c r="I44" s="20">
        <f>IF(주문접수대장!B44="","",주문접수대장!R44)</f>
        <v/>
      </c>
      <c r="J44" s="20" t="n"/>
    </row>
    <row r="45">
      <c r="A45" s="20">
        <f>IF(주문접수대장!B45="","",주문접수대장!F45)</f>
        <v/>
      </c>
      <c r="B45" s="20">
        <f>IF(주문접수대장!B45="","",주문접수대장!G45)</f>
        <v/>
      </c>
      <c r="C45" s="20">
        <f>IF(주문접수대장!B45="","",주문접수대장!H45)</f>
        <v/>
      </c>
      <c r="D45" s="20">
        <f>IF(주문접수대장!B45="","",주문접수대장!J45)</f>
        <v/>
      </c>
      <c r="E45" s="20">
        <f>IF(주문접수대장!B45="","",주문접수대장!K45)</f>
        <v/>
      </c>
      <c r="F45" s="20">
        <f>IF(주문접수대장!B45="","",주문접수대장!U45)</f>
        <v/>
      </c>
      <c r="G45" s="20">
        <f>IF(주문접수대장!B45="","",주문접수대장!B45)</f>
        <v/>
      </c>
      <c r="H45" s="20">
        <f>IF(주문접수대장!B45="","",주문접수대장!Q45)</f>
        <v/>
      </c>
      <c r="I45" s="20">
        <f>IF(주문접수대장!B45="","",주문접수대장!R45)</f>
        <v/>
      </c>
      <c r="J45" s="20" t="n"/>
    </row>
    <row r="46">
      <c r="A46" s="20">
        <f>IF(주문접수대장!B46="","",주문접수대장!F46)</f>
        <v/>
      </c>
      <c r="B46" s="20">
        <f>IF(주문접수대장!B46="","",주문접수대장!G46)</f>
        <v/>
      </c>
      <c r="C46" s="20">
        <f>IF(주문접수대장!B46="","",주문접수대장!H46)</f>
        <v/>
      </c>
      <c r="D46" s="20">
        <f>IF(주문접수대장!B46="","",주문접수대장!J46)</f>
        <v/>
      </c>
      <c r="E46" s="20">
        <f>IF(주문접수대장!B46="","",주문접수대장!K46)</f>
        <v/>
      </c>
      <c r="F46" s="20">
        <f>IF(주문접수대장!B46="","",주문접수대장!U46)</f>
        <v/>
      </c>
      <c r="G46" s="20">
        <f>IF(주문접수대장!B46="","",주문접수대장!B46)</f>
        <v/>
      </c>
      <c r="H46" s="20">
        <f>IF(주문접수대장!B46="","",주문접수대장!Q46)</f>
        <v/>
      </c>
      <c r="I46" s="20">
        <f>IF(주문접수대장!B46="","",주문접수대장!R46)</f>
        <v/>
      </c>
      <c r="J46" s="20" t="n"/>
    </row>
    <row r="47">
      <c r="A47" s="20">
        <f>IF(주문접수대장!B47="","",주문접수대장!F47)</f>
        <v/>
      </c>
      <c r="B47" s="20">
        <f>IF(주문접수대장!B47="","",주문접수대장!G47)</f>
        <v/>
      </c>
      <c r="C47" s="20">
        <f>IF(주문접수대장!B47="","",주문접수대장!H47)</f>
        <v/>
      </c>
      <c r="D47" s="20">
        <f>IF(주문접수대장!B47="","",주문접수대장!J47)</f>
        <v/>
      </c>
      <c r="E47" s="20">
        <f>IF(주문접수대장!B47="","",주문접수대장!K47)</f>
        <v/>
      </c>
      <c r="F47" s="20">
        <f>IF(주문접수대장!B47="","",주문접수대장!U47)</f>
        <v/>
      </c>
      <c r="G47" s="20">
        <f>IF(주문접수대장!B47="","",주문접수대장!B47)</f>
        <v/>
      </c>
      <c r="H47" s="20">
        <f>IF(주문접수대장!B47="","",주문접수대장!Q47)</f>
        <v/>
      </c>
      <c r="I47" s="20">
        <f>IF(주문접수대장!B47="","",주문접수대장!R47)</f>
        <v/>
      </c>
      <c r="J47" s="20" t="n"/>
    </row>
    <row r="48">
      <c r="A48" s="20">
        <f>IF(주문접수대장!B48="","",주문접수대장!F48)</f>
        <v/>
      </c>
      <c r="B48" s="20">
        <f>IF(주문접수대장!B48="","",주문접수대장!G48)</f>
        <v/>
      </c>
      <c r="C48" s="20">
        <f>IF(주문접수대장!B48="","",주문접수대장!H48)</f>
        <v/>
      </c>
      <c r="D48" s="20">
        <f>IF(주문접수대장!B48="","",주문접수대장!J48)</f>
        <v/>
      </c>
      <c r="E48" s="20">
        <f>IF(주문접수대장!B48="","",주문접수대장!K48)</f>
        <v/>
      </c>
      <c r="F48" s="20">
        <f>IF(주문접수대장!B48="","",주문접수대장!U48)</f>
        <v/>
      </c>
      <c r="G48" s="20">
        <f>IF(주문접수대장!B48="","",주문접수대장!B48)</f>
        <v/>
      </c>
      <c r="H48" s="20">
        <f>IF(주문접수대장!B48="","",주문접수대장!Q48)</f>
        <v/>
      </c>
      <c r="I48" s="20">
        <f>IF(주문접수대장!B48="","",주문접수대장!R48)</f>
        <v/>
      </c>
      <c r="J48" s="20" t="n"/>
    </row>
    <row r="49">
      <c r="A49" s="20">
        <f>IF(주문접수대장!B49="","",주문접수대장!F49)</f>
        <v/>
      </c>
      <c r="B49" s="20">
        <f>IF(주문접수대장!B49="","",주문접수대장!G49)</f>
        <v/>
      </c>
      <c r="C49" s="20">
        <f>IF(주문접수대장!B49="","",주문접수대장!H49)</f>
        <v/>
      </c>
      <c r="D49" s="20">
        <f>IF(주문접수대장!B49="","",주문접수대장!J49)</f>
        <v/>
      </c>
      <c r="E49" s="20">
        <f>IF(주문접수대장!B49="","",주문접수대장!K49)</f>
        <v/>
      </c>
      <c r="F49" s="20">
        <f>IF(주문접수대장!B49="","",주문접수대장!U49)</f>
        <v/>
      </c>
      <c r="G49" s="20">
        <f>IF(주문접수대장!B49="","",주문접수대장!B49)</f>
        <v/>
      </c>
      <c r="H49" s="20">
        <f>IF(주문접수대장!B49="","",주문접수대장!Q49)</f>
        <v/>
      </c>
      <c r="I49" s="20">
        <f>IF(주문접수대장!B49="","",주문접수대장!R49)</f>
        <v/>
      </c>
      <c r="J49" s="20" t="n"/>
    </row>
    <row r="50">
      <c r="A50" s="20">
        <f>IF(주문접수대장!B50="","",주문접수대장!F50)</f>
        <v/>
      </c>
      <c r="B50" s="20">
        <f>IF(주문접수대장!B50="","",주문접수대장!G50)</f>
        <v/>
      </c>
      <c r="C50" s="20">
        <f>IF(주문접수대장!B50="","",주문접수대장!H50)</f>
        <v/>
      </c>
      <c r="D50" s="20">
        <f>IF(주문접수대장!B50="","",주문접수대장!J50)</f>
        <v/>
      </c>
      <c r="E50" s="20">
        <f>IF(주문접수대장!B50="","",주문접수대장!K50)</f>
        <v/>
      </c>
      <c r="F50" s="20">
        <f>IF(주문접수대장!B50="","",주문접수대장!U50)</f>
        <v/>
      </c>
      <c r="G50" s="20">
        <f>IF(주문접수대장!B50="","",주문접수대장!B50)</f>
        <v/>
      </c>
      <c r="H50" s="20">
        <f>IF(주문접수대장!B50="","",주문접수대장!Q50)</f>
        <v/>
      </c>
      <c r="I50" s="20">
        <f>IF(주문접수대장!B50="","",주문접수대장!R50)</f>
        <v/>
      </c>
      <c r="J50" s="20" t="n"/>
    </row>
    <row r="51">
      <c r="A51" s="20">
        <f>IF(주문접수대장!B51="","",주문접수대장!F51)</f>
        <v/>
      </c>
      <c r="B51" s="20">
        <f>IF(주문접수대장!B51="","",주문접수대장!G51)</f>
        <v/>
      </c>
      <c r="C51" s="20">
        <f>IF(주문접수대장!B51="","",주문접수대장!H51)</f>
        <v/>
      </c>
      <c r="D51" s="20">
        <f>IF(주문접수대장!B51="","",주문접수대장!J51)</f>
        <v/>
      </c>
      <c r="E51" s="20">
        <f>IF(주문접수대장!B51="","",주문접수대장!K51)</f>
        <v/>
      </c>
      <c r="F51" s="20">
        <f>IF(주문접수대장!B51="","",주문접수대장!U51)</f>
        <v/>
      </c>
      <c r="G51" s="20">
        <f>IF(주문접수대장!B51="","",주문접수대장!B51)</f>
        <v/>
      </c>
      <c r="H51" s="20">
        <f>IF(주문접수대장!B51="","",주문접수대장!Q51)</f>
        <v/>
      </c>
      <c r="I51" s="20">
        <f>IF(주문접수대장!B51="","",주문접수대장!R51)</f>
        <v/>
      </c>
      <c r="J51" s="20" t="n"/>
    </row>
    <row r="52">
      <c r="A52" s="20">
        <f>IF(주문접수대장!B52="","",주문접수대장!F52)</f>
        <v/>
      </c>
      <c r="B52" s="20">
        <f>IF(주문접수대장!B52="","",주문접수대장!G52)</f>
        <v/>
      </c>
      <c r="C52" s="20">
        <f>IF(주문접수대장!B52="","",주문접수대장!H52)</f>
        <v/>
      </c>
      <c r="D52" s="20">
        <f>IF(주문접수대장!B52="","",주문접수대장!J52)</f>
        <v/>
      </c>
      <c r="E52" s="20">
        <f>IF(주문접수대장!B52="","",주문접수대장!K52)</f>
        <v/>
      </c>
      <c r="F52" s="20">
        <f>IF(주문접수대장!B52="","",주문접수대장!U52)</f>
        <v/>
      </c>
      <c r="G52" s="20">
        <f>IF(주문접수대장!B52="","",주문접수대장!B52)</f>
        <v/>
      </c>
      <c r="H52" s="20">
        <f>IF(주문접수대장!B52="","",주문접수대장!Q52)</f>
        <v/>
      </c>
      <c r="I52" s="20">
        <f>IF(주문접수대장!B52="","",주문접수대장!R52)</f>
        <v/>
      </c>
      <c r="J52" s="20" t="n"/>
    </row>
    <row r="53">
      <c r="A53" s="20">
        <f>IF(주문접수대장!B53="","",주문접수대장!F53)</f>
        <v/>
      </c>
      <c r="B53" s="20">
        <f>IF(주문접수대장!B53="","",주문접수대장!G53)</f>
        <v/>
      </c>
      <c r="C53" s="20">
        <f>IF(주문접수대장!B53="","",주문접수대장!H53)</f>
        <v/>
      </c>
      <c r="D53" s="20">
        <f>IF(주문접수대장!B53="","",주문접수대장!J53)</f>
        <v/>
      </c>
      <c r="E53" s="20">
        <f>IF(주문접수대장!B53="","",주문접수대장!K53)</f>
        <v/>
      </c>
      <c r="F53" s="20">
        <f>IF(주문접수대장!B53="","",주문접수대장!U53)</f>
        <v/>
      </c>
      <c r="G53" s="20">
        <f>IF(주문접수대장!B53="","",주문접수대장!B53)</f>
        <v/>
      </c>
      <c r="H53" s="20">
        <f>IF(주문접수대장!B53="","",주문접수대장!Q53)</f>
        <v/>
      </c>
      <c r="I53" s="20">
        <f>IF(주문접수대장!B53="","",주문접수대장!R53)</f>
        <v/>
      </c>
      <c r="J53" s="20" t="n"/>
    </row>
    <row r="54">
      <c r="A54" s="20">
        <f>IF(주문접수대장!B54="","",주문접수대장!F54)</f>
        <v/>
      </c>
      <c r="B54" s="20">
        <f>IF(주문접수대장!B54="","",주문접수대장!G54)</f>
        <v/>
      </c>
      <c r="C54" s="20">
        <f>IF(주문접수대장!B54="","",주문접수대장!H54)</f>
        <v/>
      </c>
      <c r="D54" s="20">
        <f>IF(주문접수대장!B54="","",주문접수대장!J54)</f>
        <v/>
      </c>
      <c r="E54" s="20">
        <f>IF(주문접수대장!B54="","",주문접수대장!K54)</f>
        <v/>
      </c>
      <c r="F54" s="20">
        <f>IF(주문접수대장!B54="","",주문접수대장!U54)</f>
        <v/>
      </c>
      <c r="G54" s="20">
        <f>IF(주문접수대장!B54="","",주문접수대장!B54)</f>
        <v/>
      </c>
      <c r="H54" s="20">
        <f>IF(주문접수대장!B54="","",주문접수대장!Q54)</f>
        <v/>
      </c>
      <c r="I54" s="20">
        <f>IF(주문접수대장!B54="","",주문접수대장!R54)</f>
        <v/>
      </c>
      <c r="J54" s="20" t="n"/>
    </row>
    <row r="55">
      <c r="A55" s="20">
        <f>IF(주문접수대장!B55="","",주문접수대장!F55)</f>
        <v/>
      </c>
      <c r="B55" s="20">
        <f>IF(주문접수대장!B55="","",주문접수대장!G55)</f>
        <v/>
      </c>
      <c r="C55" s="20">
        <f>IF(주문접수대장!B55="","",주문접수대장!H55)</f>
        <v/>
      </c>
      <c r="D55" s="20">
        <f>IF(주문접수대장!B55="","",주문접수대장!J55)</f>
        <v/>
      </c>
      <c r="E55" s="20">
        <f>IF(주문접수대장!B55="","",주문접수대장!K55)</f>
        <v/>
      </c>
      <c r="F55" s="20">
        <f>IF(주문접수대장!B55="","",주문접수대장!U55)</f>
        <v/>
      </c>
      <c r="G55" s="20">
        <f>IF(주문접수대장!B55="","",주문접수대장!B55)</f>
        <v/>
      </c>
      <c r="H55" s="20">
        <f>IF(주문접수대장!B55="","",주문접수대장!Q55)</f>
        <v/>
      </c>
      <c r="I55" s="20">
        <f>IF(주문접수대장!B55="","",주문접수대장!R55)</f>
        <v/>
      </c>
      <c r="J55" s="20" t="n"/>
    </row>
    <row r="56">
      <c r="A56" s="20">
        <f>IF(주문접수대장!B56="","",주문접수대장!F56)</f>
        <v/>
      </c>
      <c r="B56" s="20">
        <f>IF(주문접수대장!B56="","",주문접수대장!G56)</f>
        <v/>
      </c>
      <c r="C56" s="20">
        <f>IF(주문접수대장!B56="","",주문접수대장!H56)</f>
        <v/>
      </c>
      <c r="D56" s="20">
        <f>IF(주문접수대장!B56="","",주문접수대장!J56)</f>
        <v/>
      </c>
      <c r="E56" s="20">
        <f>IF(주문접수대장!B56="","",주문접수대장!K56)</f>
        <v/>
      </c>
      <c r="F56" s="20">
        <f>IF(주문접수대장!B56="","",주문접수대장!U56)</f>
        <v/>
      </c>
      <c r="G56" s="20">
        <f>IF(주문접수대장!B56="","",주문접수대장!B56)</f>
        <v/>
      </c>
      <c r="H56" s="20">
        <f>IF(주문접수대장!B56="","",주문접수대장!Q56)</f>
        <v/>
      </c>
      <c r="I56" s="20">
        <f>IF(주문접수대장!B56="","",주문접수대장!R56)</f>
        <v/>
      </c>
      <c r="J56" s="20" t="n"/>
    </row>
    <row r="57">
      <c r="A57" s="20">
        <f>IF(주문접수대장!B57="","",주문접수대장!F57)</f>
        <v/>
      </c>
      <c r="B57" s="20">
        <f>IF(주문접수대장!B57="","",주문접수대장!G57)</f>
        <v/>
      </c>
      <c r="C57" s="20">
        <f>IF(주문접수대장!B57="","",주문접수대장!H57)</f>
        <v/>
      </c>
      <c r="D57" s="20">
        <f>IF(주문접수대장!B57="","",주문접수대장!J57)</f>
        <v/>
      </c>
      <c r="E57" s="20">
        <f>IF(주문접수대장!B57="","",주문접수대장!K57)</f>
        <v/>
      </c>
      <c r="F57" s="20">
        <f>IF(주문접수대장!B57="","",주문접수대장!U57)</f>
        <v/>
      </c>
      <c r="G57" s="20">
        <f>IF(주문접수대장!B57="","",주문접수대장!B57)</f>
        <v/>
      </c>
      <c r="H57" s="20">
        <f>IF(주문접수대장!B57="","",주문접수대장!Q57)</f>
        <v/>
      </c>
      <c r="I57" s="20">
        <f>IF(주문접수대장!B57="","",주문접수대장!R57)</f>
        <v/>
      </c>
      <c r="J57" s="20" t="n"/>
    </row>
    <row r="58">
      <c r="A58" s="20">
        <f>IF(주문접수대장!B58="","",주문접수대장!F58)</f>
        <v/>
      </c>
      <c r="B58" s="20">
        <f>IF(주문접수대장!B58="","",주문접수대장!G58)</f>
        <v/>
      </c>
      <c r="C58" s="20">
        <f>IF(주문접수대장!B58="","",주문접수대장!H58)</f>
        <v/>
      </c>
      <c r="D58" s="20">
        <f>IF(주문접수대장!B58="","",주문접수대장!J58)</f>
        <v/>
      </c>
      <c r="E58" s="20">
        <f>IF(주문접수대장!B58="","",주문접수대장!K58)</f>
        <v/>
      </c>
      <c r="F58" s="20">
        <f>IF(주문접수대장!B58="","",주문접수대장!U58)</f>
        <v/>
      </c>
      <c r="G58" s="20">
        <f>IF(주문접수대장!B58="","",주문접수대장!B58)</f>
        <v/>
      </c>
      <c r="H58" s="20">
        <f>IF(주문접수대장!B58="","",주문접수대장!Q58)</f>
        <v/>
      </c>
      <c r="I58" s="20">
        <f>IF(주문접수대장!B58="","",주문접수대장!R58)</f>
        <v/>
      </c>
      <c r="J58" s="20" t="n"/>
    </row>
    <row r="59">
      <c r="A59" s="20">
        <f>IF(주문접수대장!B59="","",주문접수대장!F59)</f>
        <v/>
      </c>
      <c r="B59" s="20">
        <f>IF(주문접수대장!B59="","",주문접수대장!G59)</f>
        <v/>
      </c>
      <c r="C59" s="20">
        <f>IF(주문접수대장!B59="","",주문접수대장!H59)</f>
        <v/>
      </c>
      <c r="D59" s="20">
        <f>IF(주문접수대장!B59="","",주문접수대장!J59)</f>
        <v/>
      </c>
      <c r="E59" s="20">
        <f>IF(주문접수대장!B59="","",주문접수대장!K59)</f>
        <v/>
      </c>
      <c r="F59" s="20">
        <f>IF(주문접수대장!B59="","",주문접수대장!U59)</f>
        <v/>
      </c>
      <c r="G59" s="20">
        <f>IF(주문접수대장!B59="","",주문접수대장!B59)</f>
        <v/>
      </c>
      <c r="H59" s="20">
        <f>IF(주문접수대장!B59="","",주문접수대장!Q59)</f>
        <v/>
      </c>
      <c r="I59" s="20">
        <f>IF(주문접수대장!B59="","",주문접수대장!R59)</f>
        <v/>
      </c>
      <c r="J59" s="20" t="n"/>
    </row>
    <row r="60">
      <c r="A60" s="20">
        <f>IF(주문접수대장!B60="","",주문접수대장!F60)</f>
        <v/>
      </c>
      <c r="B60" s="20">
        <f>IF(주문접수대장!B60="","",주문접수대장!G60)</f>
        <v/>
      </c>
      <c r="C60" s="20">
        <f>IF(주문접수대장!B60="","",주문접수대장!H60)</f>
        <v/>
      </c>
      <c r="D60" s="20">
        <f>IF(주문접수대장!B60="","",주문접수대장!J60)</f>
        <v/>
      </c>
      <c r="E60" s="20">
        <f>IF(주문접수대장!B60="","",주문접수대장!K60)</f>
        <v/>
      </c>
      <c r="F60" s="20">
        <f>IF(주문접수대장!B60="","",주문접수대장!U60)</f>
        <v/>
      </c>
      <c r="G60" s="20">
        <f>IF(주문접수대장!B60="","",주문접수대장!B60)</f>
        <v/>
      </c>
      <c r="H60" s="20">
        <f>IF(주문접수대장!B60="","",주문접수대장!Q60)</f>
        <v/>
      </c>
      <c r="I60" s="20">
        <f>IF(주문접수대장!B60="","",주문접수대장!R60)</f>
        <v/>
      </c>
      <c r="J60" s="20" t="n"/>
    </row>
    <row r="61">
      <c r="A61" s="20">
        <f>IF(주문접수대장!B61="","",주문접수대장!F61)</f>
        <v/>
      </c>
      <c r="B61" s="20">
        <f>IF(주문접수대장!B61="","",주문접수대장!G61)</f>
        <v/>
      </c>
      <c r="C61" s="20">
        <f>IF(주문접수대장!B61="","",주문접수대장!H61)</f>
        <v/>
      </c>
      <c r="D61" s="20">
        <f>IF(주문접수대장!B61="","",주문접수대장!J61)</f>
        <v/>
      </c>
      <c r="E61" s="20">
        <f>IF(주문접수대장!B61="","",주문접수대장!K61)</f>
        <v/>
      </c>
      <c r="F61" s="20">
        <f>IF(주문접수대장!B61="","",주문접수대장!U61)</f>
        <v/>
      </c>
      <c r="G61" s="20">
        <f>IF(주문접수대장!B61="","",주문접수대장!B61)</f>
        <v/>
      </c>
      <c r="H61" s="20">
        <f>IF(주문접수대장!B61="","",주문접수대장!Q61)</f>
        <v/>
      </c>
      <c r="I61" s="20">
        <f>IF(주문접수대장!B61="","",주문접수대장!R61)</f>
        <v/>
      </c>
      <c r="J61" s="20" t="n"/>
    </row>
    <row r="62">
      <c r="A62" s="20">
        <f>IF(주문접수대장!B62="","",주문접수대장!F62)</f>
        <v/>
      </c>
      <c r="B62" s="20">
        <f>IF(주문접수대장!B62="","",주문접수대장!G62)</f>
        <v/>
      </c>
      <c r="C62" s="20">
        <f>IF(주문접수대장!B62="","",주문접수대장!H62)</f>
        <v/>
      </c>
      <c r="D62" s="20">
        <f>IF(주문접수대장!B62="","",주문접수대장!J62)</f>
        <v/>
      </c>
      <c r="E62" s="20">
        <f>IF(주문접수대장!B62="","",주문접수대장!K62)</f>
        <v/>
      </c>
      <c r="F62" s="20">
        <f>IF(주문접수대장!B62="","",주문접수대장!U62)</f>
        <v/>
      </c>
      <c r="G62" s="20">
        <f>IF(주문접수대장!B62="","",주문접수대장!B62)</f>
        <v/>
      </c>
      <c r="H62" s="20">
        <f>IF(주문접수대장!B62="","",주문접수대장!Q62)</f>
        <v/>
      </c>
      <c r="I62" s="20">
        <f>IF(주문접수대장!B62="","",주문접수대장!R62)</f>
        <v/>
      </c>
      <c r="J62" s="20" t="n"/>
    </row>
    <row r="63">
      <c r="A63" s="20">
        <f>IF(주문접수대장!B63="","",주문접수대장!F63)</f>
        <v/>
      </c>
      <c r="B63" s="20">
        <f>IF(주문접수대장!B63="","",주문접수대장!G63)</f>
        <v/>
      </c>
      <c r="C63" s="20">
        <f>IF(주문접수대장!B63="","",주문접수대장!H63)</f>
        <v/>
      </c>
      <c r="D63" s="20">
        <f>IF(주문접수대장!B63="","",주문접수대장!J63)</f>
        <v/>
      </c>
      <c r="E63" s="20">
        <f>IF(주문접수대장!B63="","",주문접수대장!K63)</f>
        <v/>
      </c>
      <c r="F63" s="20">
        <f>IF(주문접수대장!B63="","",주문접수대장!U63)</f>
        <v/>
      </c>
      <c r="G63" s="20">
        <f>IF(주문접수대장!B63="","",주문접수대장!B63)</f>
        <v/>
      </c>
      <c r="H63" s="20">
        <f>IF(주문접수대장!B63="","",주문접수대장!Q63)</f>
        <v/>
      </c>
      <c r="I63" s="20">
        <f>IF(주문접수대장!B63="","",주문접수대장!R63)</f>
        <v/>
      </c>
      <c r="J63" s="20" t="n"/>
    </row>
    <row r="64">
      <c r="A64" s="20">
        <f>IF(주문접수대장!B64="","",주문접수대장!F64)</f>
        <v/>
      </c>
      <c r="B64" s="20">
        <f>IF(주문접수대장!B64="","",주문접수대장!G64)</f>
        <v/>
      </c>
      <c r="C64" s="20">
        <f>IF(주문접수대장!B64="","",주문접수대장!H64)</f>
        <v/>
      </c>
      <c r="D64" s="20">
        <f>IF(주문접수대장!B64="","",주문접수대장!J64)</f>
        <v/>
      </c>
      <c r="E64" s="20">
        <f>IF(주문접수대장!B64="","",주문접수대장!K64)</f>
        <v/>
      </c>
      <c r="F64" s="20">
        <f>IF(주문접수대장!B64="","",주문접수대장!U64)</f>
        <v/>
      </c>
      <c r="G64" s="20">
        <f>IF(주문접수대장!B64="","",주문접수대장!B64)</f>
        <v/>
      </c>
      <c r="H64" s="20">
        <f>IF(주문접수대장!B64="","",주문접수대장!Q64)</f>
        <v/>
      </c>
      <c r="I64" s="20">
        <f>IF(주문접수대장!B64="","",주문접수대장!R64)</f>
        <v/>
      </c>
      <c r="J64" s="20" t="n"/>
    </row>
    <row r="65">
      <c r="A65" s="20">
        <f>IF(주문접수대장!B65="","",주문접수대장!F65)</f>
        <v/>
      </c>
      <c r="B65" s="20">
        <f>IF(주문접수대장!B65="","",주문접수대장!G65)</f>
        <v/>
      </c>
      <c r="C65" s="20">
        <f>IF(주문접수대장!B65="","",주문접수대장!H65)</f>
        <v/>
      </c>
      <c r="D65" s="20">
        <f>IF(주문접수대장!B65="","",주문접수대장!J65)</f>
        <v/>
      </c>
      <c r="E65" s="20">
        <f>IF(주문접수대장!B65="","",주문접수대장!K65)</f>
        <v/>
      </c>
      <c r="F65" s="20">
        <f>IF(주문접수대장!B65="","",주문접수대장!U65)</f>
        <v/>
      </c>
      <c r="G65" s="20">
        <f>IF(주문접수대장!B65="","",주문접수대장!B65)</f>
        <v/>
      </c>
      <c r="H65" s="20">
        <f>IF(주문접수대장!B65="","",주문접수대장!Q65)</f>
        <v/>
      </c>
      <c r="I65" s="20">
        <f>IF(주문접수대장!B65="","",주문접수대장!R65)</f>
        <v/>
      </c>
      <c r="J65" s="20" t="n"/>
    </row>
    <row r="66">
      <c r="A66" s="20">
        <f>IF(주문접수대장!B66="","",주문접수대장!F66)</f>
        <v/>
      </c>
      <c r="B66" s="20">
        <f>IF(주문접수대장!B66="","",주문접수대장!G66)</f>
        <v/>
      </c>
      <c r="C66" s="20">
        <f>IF(주문접수대장!B66="","",주문접수대장!H66)</f>
        <v/>
      </c>
      <c r="D66" s="20">
        <f>IF(주문접수대장!B66="","",주문접수대장!J66)</f>
        <v/>
      </c>
      <c r="E66" s="20">
        <f>IF(주문접수대장!B66="","",주문접수대장!K66)</f>
        <v/>
      </c>
      <c r="F66" s="20">
        <f>IF(주문접수대장!B66="","",주문접수대장!U66)</f>
        <v/>
      </c>
      <c r="G66" s="20">
        <f>IF(주문접수대장!B66="","",주문접수대장!B66)</f>
        <v/>
      </c>
      <c r="H66" s="20">
        <f>IF(주문접수대장!B66="","",주문접수대장!Q66)</f>
        <v/>
      </c>
      <c r="I66" s="20">
        <f>IF(주문접수대장!B66="","",주문접수대장!R66)</f>
        <v/>
      </c>
      <c r="J66" s="20" t="n"/>
    </row>
    <row r="67">
      <c r="A67" s="20">
        <f>IF(주문접수대장!B67="","",주문접수대장!F67)</f>
        <v/>
      </c>
      <c r="B67" s="20">
        <f>IF(주문접수대장!B67="","",주문접수대장!G67)</f>
        <v/>
      </c>
      <c r="C67" s="20">
        <f>IF(주문접수대장!B67="","",주문접수대장!H67)</f>
        <v/>
      </c>
      <c r="D67" s="20">
        <f>IF(주문접수대장!B67="","",주문접수대장!J67)</f>
        <v/>
      </c>
      <c r="E67" s="20">
        <f>IF(주문접수대장!B67="","",주문접수대장!K67)</f>
        <v/>
      </c>
      <c r="F67" s="20">
        <f>IF(주문접수대장!B67="","",주문접수대장!U67)</f>
        <v/>
      </c>
      <c r="G67" s="20">
        <f>IF(주문접수대장!B67="","",주문접수대장!B67)</f>
        <v/>
      </c>
      <c r="H67" s="20">
        <f>IF(주문접수대장!B67="","",주문접수대장!Q67)</f>
        <v/>
      </c>
      <c r="I67" s="20">
        <f>IF(주문접수대장!B67="","",주문접수대장!R67)</f>
        <v/>
      </c>
      <c r="J67" s="20" t="n"/>
    </row>
    <row r="68">
      <c r="A68" s="20">
        <f>IF(주문접수대장!B68="","",주문접수대장!F68)</f>
        <v/>
      </c>
      <c r="B68" s="20">
        <f>IF(주문접수대장!B68="","",주문접수대장!G68)</f>
        <v/>
      </c>
      <c r="C68" s="20">
        <f>IF(주문접수대장!B68="","",주문접수대장!H68)</f>
        <v/>
      </c>
      <c r="D68" s="20">
        <f>IF(주문접수대장!B68="","",주문접수대장!J68)</f>
        <v/>
      </c>
      <c r="E68" s="20">
        <f>IF(주문접수대장!B68="","",주문접수대장!K68)</f>
        <v/>
      </c>
      <c r="F68" s="20">
        <f>IF(주문접수대장!B68="","",주문접수대장!U68)</f>
        <v/>
      </c>
      <c r="G68" s="20">
        <f>IF(주문접수대장!B68="","",주문접수대장!B68)</f>
        <v/>
      </c>
      <c r="H68" s="20">
        <f>IF(주문접수대장!B68="","",주문접수대장!Q68)</f>
        <v/>
      </c>
      <c r="I68" s="20">
        <f>IF(주문접수대장!B68="","",주문접수대장!R68)</f>
        <v/>
      </c>
      <c r="J68" s="20" t="n"/>
    </row>
    <row r="69">
      <c r="A69" s="20">
        <f>IF(주문접수대장!B69="","",주문접수대장!F69)</f>
        <v/>
      </c>
      <c r="B69" s="20">
        <f>IF(주문접수대장!B69="","",주문접수대장!G69)</f>
        <v/>
      </c>
      <c r="C69" s="20">
        <f>IF(주문접수대장!B69="","",주문접수대장!H69)</f>
        <v/>
      </c>
      <c r="D69" s="20">
        <f>IF(주문접수대장!B69="","",주문접수대장!J69)</f>
        <v/>
      </c>
      <c r="E69" s="20">
        <f>IF(주문접수대장!B69="","",주문접수대장!K69)</f>
        <v/>
      </c>
      <c r="F69" s="20">
        <f>IF(주문접수대장!B69="","",주문접수대장!U69)</f>
        <v/>
      </c>
      <c r="G69" s="20">
        <f>IF(주문접수대장!B69="","",주문접수대장!B69)</f>
        <v/>
      </c>
      <c r="H69" s="20">
        <f>IF(주문접수대장!B69="","",주문접수대장!Q69)</f>
        <v/>
      </c>
      <c r="I69" s="20">
        <f>IF(주문접수대장!B69="","",주문접수대장!R69)</f>
        <v/>
      </c>
      <c r="J69" s="20" t="n"/>
    </row>
    <row r="70">
      <c r="A70" s="20">
        <f>IF(주문접수대장!B70="","",주문접수대장!F70)</f>
        <v/>
      </c>
      <c r="B70" s="20">
        <f>IF(주문접수대장!B70="","",주문접수대장!G70)</f>
        <v/>
      </c>
      <c r="C70" s="20">
        <f>IF(주문접수대장!B70="","",주문접수대장!H70)</f>
        <v/>
      </c>
      <c r="D70" s="20">
        <f>IF(주문접수대장!B70="","",주문접수대장!J70)</f>
        <v/>
      </c>
      <c r="E70" s="20">
        <f>IF(주문접수대장!B70="","",주문접수대장!K70)</f>
        <v/>
      </c>
      <c r="F70" s="20">
        <f>IF(주문접수대장!B70="","",주문접수대장!U70)</f>
        <v/>
      </c>
      <c r="G70" s="20">
        <f>IF(주문접수대장!B70="","",주문접수대장!B70)</f>
        <v/>
      </c>
      <c r="H70" s="20">
        <f>IF(주문접수대장!B70="","",주문접수대장!Q70)</f>
        <v/>
      </c>
      <c r="I70" s="20">
        <f>IF(주문접수대장!B70="","",주문접수대장!R70)</f>
        <v/>
      </c>
      <c r="J70" s="20" t="n"/>
    </row>
    <row r="71">
      <c r="A71" s="20">
        <f>IF(주문접수대장!B71="","",주문접수대장!F71)</f>
        <v/>
      </c>
      <c r="B71" s="20">
        <f>IF(주문접수대장!B71="","",주문접수대장!G71)</f>
        <v/>
      </c>
      <c r="C71" s="20">
        <f>IF(주문접수대장!B71="","",주문접수대장!H71)</f>
        <v/>
      </c>
      <c r="D71" s="20">
        <f>IF(주문접수대장!B71="","",주문접수대장!J71)</f>
        <v/>
      </c>
      <c r="E71" s="20">
        <f>IF(주문접수대장!B71="","",주문접수대장!K71)</f>
        <v/>
      </c>
      <c r="F71" s="20">
        <f>IF(주문접수대장!B71="","",주문접수대장!U71)</f>
        <v/>
      </c>
      <c r="G71" s="20">
        <f>IF(주문접수대장!B71="","",주문접수대장!B71)</f>
        <v/>
      </c>
      <c r="H71" s="20">
        <f>IF(주문접수대장!B71="","",주문접수대장!Q71)</f>
        <v/>
      </c>
      <c r="I71" s="20">
        <f>IF(주문접수대장!B71="","",주문접수대장!R71)</f>
        <v/>
      </c>
      <c r="J71" s="20" t="n"/>
    </row>
    <row r="72">
      <c r="A72" s="20">
        <f>IF(주문접수대장!B72="","",주문접수대장!F72)</f>
        <v/>
      </c>
      <c r="B72" s="20">
        <f>IF(주문접수대장!B72="","",주문접수대장!G72)</f>
        <v/>
      </c>
      <c r="C72" s="20">
        <f>IF(주문접수대장!B72="","",주문접수대장!H72)</f>
        <v/>
      </c>
      <c r="D72" s="20">
        <f>IF(주문접수대장!B72="","",주문접수대장!J72)</f>
        <v/>
      </c>
      <c r="E72" s="20">
        <f>IF(주문접수대장!B72="","",주문접수대장!K72)</f>
        <v/>
      </c>
      <c r="F72" s="20">
        <f>IF(주문접수대장!B72="","",주문접수대장!U72)</f>
        <v/>
      </c>
      <c r="G72" s="20">
        <f>IF(주문접수대장!B72="","",주문접수대장!B72)</f>
        <v/>
      </c>
      <c r="H72" s="20">
        <f>IF(주문접수대장!B72="","",주문접수대장!Q72)</f>
        <v/>
      </c>
      <c r="I72" s="20">
        <f>IF(주문접수대장!B72="","",주문접수대장!R72)</f>
        <v/>
      </c>
      <c r="J72" s="20" t="n"/>
    </row>
    <row r="73">
      <c r="A73" s="20">
        <f>IF(주문접수대장!B73="","",주문접수대장!F73)</f>
        <v/>
      </c>
      <c r="B73" s="20">
        <f>IF(주문접수대장!B73="","",주문접수대장!G73)</f>
        <v/>
      </c>
      <c r="C73" s="20">
        <f>IF(주문접수대장!B73="","",주문접수대장!H73)</f>
        <v/>
      </c>
      <c r="D73" s="20">
        <f>IF(주문접수대장!B73="","",주문접수대장!J73)</f>
        <v/>
      </c>
      <c r="E73" s="20">
        <f>IF(주문접수대장!B73="","",주문접수대장!K73)</f>
        <v/>
      </c>
      <c r="F73" s="20">
        <f>IF(주문접수대장!B73="","",주문접수대장!U73)</f>
        <v/>
      </c>
      <c r="G73" s="20">
        <f>IF(주문접수대장!B73="","",주문접수대장!B73)</f>
        <v/>
      </c>
      <c r="H73" s="20">
        <f>IF(주문접수대장!B73="","",주문접수대장!Q73)</f>
        <v/>
      </c>
      <c r="I73" s="20">
        <f>IF(주문접수대장!B73="","",주문접수대장!R73)</f>
        <v/>
      </c>
      <c r="J73" s="20" t="n"/>
    </row>
    <row r="74">
      <c r="A74" s="20">
        <f>IF(주문접수대장!B74="","",주문접수대장!F74)</f>
        <v/>
      </c>
      <c r="B74" s="20">
        <f>IF(주문접수대장!B74="","",주문접수대장!G74)</f>
        <v/>
      </c>
      <c r="C74" s="20">
        <f>IF(주문접수대장!B74="","",주문접수대장!H74)</f>
        <v/>
      </c>
      <c r="D74" s="20">
        <f>IF(주문접수대장!B74="","",주문접수대장!J74)</f>
        <v/>
      </c>
      <c r="E74" s="20">
        <f>IF(주문접수대장!B74="","",주문접수대장!K74)</f>
        <v/>
      </c>
      <c r="F74" s="20">
        <f>IF(주문접수대장!B74="","",주문접수대장!U74)</f>
        <v/>
      </c>
      <c r="G74" s="20">
        <f>IF(주문접수대장!B74="","",주문접수대장!B74)</f>
        <v/>
      </c>
      <c r="H74" s="20">
        <f>IF(주문접수대장!B74="","",주문접수대장!Q74)</f>
        <v/>
      </c>
      <c r="I74" s="20">
        <f>IF(주문접수대장!B74="","",주문접수대장!R74)</f>
        <v/>
      </c>
      <c r="J74" s="20" t="n"/>
    </row>
    <row r="75">
      <c r="A75" s="20">
        <f>IF(주문접수대장!B75="","",주문접수대장!F75)</f>
        <v/>
      </c>
      <c r="B75" s="20">
        <f>IF(주문접수대장!B75="","",주문접수대장!G75)</f>
        <v/>
      </c>
      <c r="C75" s="20">
        <f>IF(주문접수대장!B75="","",주문접수대장!H75)</f>
        <v/>
      </c>
      <c r="D75" s="20">
        <f>IF(주문접수대장!B75="","",주문접수대장!J75)</f>
        <v/>
      </c>
      <c r="E75" s="20">
        <f>IF(주문접수대장!B75="","",주문접수대장!K75)</f>
        <v/>
      </c>
      <c r="F75" s="20">
        <f>IF(주문접수대장!B75="","",주문접수대장!U75)</f>
        <v/>
      </c>
      <c r="G75" s="20">
        <f>IF(주문접수대장!B75="","",주문접수대장!B75)</f>
        <v/>
      </c>
      <c r="H75" s="20">
        <f>IF(주문접수대장!B75="","",주문접수대장!Q75)</f>
        <v/>
      </c>
      <c r="I75" s="20">
        <f>IF(주문접수대장!B75="","",주문접수대장!R75)</f>
        <v/>
      </c>
      <c r="J75" s="20" t="n"/>
    </row>
    <row r="76">
      <c r="A76" s="20">
        <f>IF(주문접수대장!B76="","",주문접수대장!F76)</f>
        <v/>
      </c>
      <c r="B76" s="20">
        <f>IF(주문접수대장!B76="","",주문접수대장!G76)</f>
        <v/>
      </c>
      <c r="C76" s="20">
        <f>IF(주문접수대장!B76="","",주문접수대장!H76)</f>
        <v/>
      </c>
      <c r="D76" s="20">
        <f>IF(주문접수대장!B76="","",주문접수대장!J76)</f>
        <v/>
      </c>
      <c r="E76" s="20">
        <f>IF(주문접수대장!B76="","",주문접수대장!K76)</f>
        <v/>
      </c>
      <c r="F76" s="20">
        <f>IF(주문접수대장!B76="","",주문접수대장!U76)</f>
        <v/>
      </c>
      <c r="G76" s="20">
        <f>IF(주문접수대장!B76="","",주문접수대장!B76)</f>
        <v/>
      </c>
      <c r="H76" s="20">
        <f>IF(주문접수대장!B76="","",주문접수대장!Q76)</f>
        <v/>
      </c>
      <c r="I76" s="20">
        <f>IF(주문접수대장!B76="","",주문접수대장!R76)</f>
        <v/>
      </c>
      <c r="J76" s="20" t="n"/>
    </row>
    <row r="77">
      <c r="A77" s="20">
        <f>IF(주문접수대장!B77="","",주문접수대장!F77)</f>
        <v/>
      </c>
      <c r="B77" s="20">
        <f>IF(주문접수대장!B77="","",주문접수대장!G77)</f>
        <v/>
      </c>
      <c r="C77" s="20">
        <f>IF(주문접수대장!B77="","",주문접수대장!H77)</f>
        <v/>
      </c>
      <c r="D77" s="20">
        <f>IF(주문접수대장!B77="","",주문접수대장!J77)</f>
        <v/>
      </c>
      <c r="E77" s="20">
        <f>IF(주문접수대장!B77="","",주문접수대장!K77)</f>
        <v/>
      </c>
      <c r="F77" s="20">
        <f>IF(주문접수대장!B77="","",주문접수대장!U77)</f>
        <v/>
      </c>
      <c r="G77" s="20">
        <f>IF(주문접수대장!B77="","",주문접수대장!B77)</f>
        <v/>
      </c>
      <c r="H77" s="20">
        <f>IF(주문접수대장!B77="","",주문접수대장!Q77)</f>
        <v/>
      </c>
      <c r="I77" s="20">
        <f>IF(주문접수대장!B77="","",주문접수대장!R77)</f>
        <v/>
      </c>
      <c r="J77" s="20" t="n"/>
    </row>
    <row r="78">
      <c r="A78" s="20">
        <f>IF(주문접수대장!B78="","",주문접수대장!F78)</f>
        <v/>
      </c>
      <c r="B78" s="20">
        <f>IF(주문접수대장!B78="","",주문접수대장!G78)</f>
        <v/>
      </c>
      <c r="C78" s="20">
        <f>IF(주문접수대장!B78="","",주문접수대장!H78)</f>
        <v/>
      </c>
      <c r="D78" s="20">
        <f>IF(주문접수대장!B78="","",주문접수대장!J78)</f>
        <v/>
      </c>
      <c r="E78" s="20">
        <f>IF(주문접수대장!B78="","",주문접수대장!K78)</f>
        <v/>
      </c>
      <c r="F78" s="20">
        <f>IF(주문접수대장!B78="","",주문접수대장!U78)</f>
        <v/>
      </c>
      <c r="G78" s="20">
        <f>IF(주문접수대장!B78="","",주문접수대장!B78)</f>
        <v/>
      </c>
      <c r="H78" s="20">
        <f>IF(주문접수대장!B78="","",주문접수대장!Q78)</f>
        <v/>
      </c>
      <c r="I78" s="20">
        <f>IF(주문접수대장!B78="","",주문접수대장!R78)</f>
        <v/>
      </c>
      <c r="J78" s="20" t="n"/>
    </row>
    <row r="79">
      <c r="A79" s="20">
        <f>IF(주문접수대장!B79="","",주문접수대장!F79)</f>
        <v/>
      </c>
      <c r="B79" s="20">
        <f>IF(주문접수대장!B79="","",주문접수대장!G79)</f>
        <v/>
      </c>
      <c r="C79" s="20">
        <f>IF(주문접수대장!B79="","",주문접수대장!H79)</f>
        <v/>
      </c>
      <c r="D79" s="20">
        <f>IF(주문접수대장!B79="","",주문접수대장!J79)</f>
        <v/>
      </c>
      <c r="E79" s="20">
        <f>IF(주문접수대장!B79="","",주문접수대장!K79)</f>
        <v/>
      </c>
      <c r="F79" s="20">
        <f>IF(주문접수대장!B79="","",주문접수대장!U79)</f>
        <v/>
      </c>
      <c r="G79" s="20">
        <f>IF(주문접수대장!B79="","",주문접수대장!B79)</f>
        <v/>
      </c>
      <c r="H79" s="20">
        <f>IF(주문접수대장!B79="","",주문접수대장!Q79)</f>
        <v/>
      </c>
      <c r="I79" s="20">
        <f>IF(주문접수대장!B79="","",주문접수대장!R79)</f>
        <v/>
      </c>
      <c r="J79" s="20" t="n"/>
    </row>
    <row r="80">
      <c r="A80" s="20">
        <f>IF(주문접수대장!B80="","",주문접수대장!F80)</f>
        <v/>
      </c>
      <c r="B80" s="20">
        <f>IF(주문접수대장!B80="","",주문접수대장!G80)</f>
        <v/>
      </c>
      <c r="C80" s="20">
        <f>IF(주문접수대장!B80="","",주문접수대장!H80)</f>
        <v/>
      </c>
      <c r="D80" s="20">
        <f>IF(주문접수대장!B80="","",주문접수대장!J80)</f>
        <v/>
      </c>
      <c r="E80" s="20">
        <f>IF(주문접수대장!B80="","",주문접수대장!K80)</f>
        <v/>
      </c>
      <c r="F80" s="20">
        <f>IF(주문접수대장!B80="","",주문접수대장!U80)</f>
        <v/>
      </c>
      <c r="G80" s="20">
        <f>IF(주문접수대장!B80="","",주문접수대장!B80)</f>
        <v/>
      </c>
      <c r="H80" s="20">
        <f>IF(주문접수대장!B80="","",주문접수대장!Q80)</f>
        <v/>
      </c>
      <c r="I80" s="20">
        <f>IF(주문접수대장!B80="","",주문접수대장!R80)</f>
        <v/>
      </c>
      <c r="J80" s="20" t="n"/>
    </row>
    <row r="81">
      <c r="A81" s="20">
        <f>IF(주문접수대장!B81="","",주문접수대장!F81)</f>
        <v/>
      </c>
      <c r="B81" s="20">
        <f>IF(주문접수대장!B81="","",주문접수대장!G81)</f>
        <v/>
      </c>
      <c r="C81" s="20">
        <f>IF(주문접수대장!B81="","",주문접수대장!H81)</f>
        <v/>
      </c>
      <c r="D81" s="20">
        <f>IF(주문접수대장!B81="","",주문접수대장!J81)</f>
        <v/>
      </c>
      <c r="E81" s="20">
        <f>IF(주문접수대장!B81="","",주문접수대장!K81)</f>
        <v/>
      </c>
      <c r="F81" s="20">
        <f>IF(주문접수대장!B81="","",주문접수대장!U81)</f>
        <v/>
      </c>
      <c r="G81" s="20">
        <f>IF(주문접수대장!B81="","",주문접수대장!B81)</f>
        <v/>
      </c>
      <c r="H81" s="20">
        <f>IF(주문접수대장!B81="","",주문접수대장!Q81)</f>
        <v/>
      </c>
      <c r="I81" s="20">
        <f>IF(주문접수대장!B81="","",주문접수대장!R81)</f>
        <v/>
      </c>
      <c r="J81" s="20" t="n"/>
    </row>
    <row r="82">
      <c r="A82" s="20">
        <f>IF(주문접수대장!B82="","",주문접수대장!F82)</f>
        <v/>
      </c>
      <c r="B82" s="20">
        <f>IF(주문접수대장!B82="","",주문접수대장!G82)</f>
        <v/>
      </c>
      <c r="C82" s="20">
        <f>IF(주문접수대장!B82="","",주문접수대장!H82)</f>
        <v/>
      </c>
      <c r="D82" s="20">
        <f>IF(주문접수대장!B82="","",주문접수대장!J82)</f>
        <v/>
      </c>
      <c r="E82" s="20">
        <f>IF(주문접수대장!B82="","",주문접수대장!K82)</f>
        <v/>
      </c>
      <c r="F82" s="20">
        <f>IF(주문접수대장!B82="","",주문접수대장!U82)</f>
        <v/>
      </c>
      <c r="G82" s="20">
        <f>IF(주문접수대장!B82="","",주문접수대장!B82)</f>
        <v/>
      </c>
      <c r="H82" s="20">
        <f>IF(주문접수대장!B82="","",주문접수대장!Q82)</f>
        <v/>
      </c>
      <c r="I82" s="20">
        <f>IF(주문접수대장!B82="","",주문접수대장!R82)</f>
        <v/>
      </c>
      <c r="J82" s="20" t="n"/>
    </row>
    <row r="83">
      <c r="A83" s="20">
        <f>IF(주문접수대장!B83="","",주문접수대장!F83)</f>
        <v/>
      </c>
      <c r="B83" s="20">
        <f>IF(주문접수대장!B83="","",주문접수대장!G83)</f>
        <v/>
      </c>
      <c r="C83" s="20">
        <f>IF(주문접수대장!B83="","",주문접수대장!H83)</f>
        <v/>
      </c>
      <c r="D83" s="20">
        <f>IF(주문접수대장!B83="","",주문접수대장!J83)</f>
        <v/>
      </c>
      <c r="E83" s="20">
        <f>IF(주문접수대장!B83="","",주문접수대장!K83)</f>
        <v/>
      </c>
      <c r="F83" s="20">
        <f>IF(주문접수대장!B83="","",주문접수대장!U83)</f>
        <v/>
      </c>
      <c r="G83" s="20">
        <f>IF(주문접수대장!B83="","",주문접수대장!B83)</f>
        <v/>
      </c>
      <c r="H83" s="20">
        <f>IF(주문접수대장!B83="","",주문접수대장!Q83)</f>
        <v/>
      </c>
      <c r="I83" s="20">
        <f>IF(주문접수대장!B83="","",주문접수대장!R83)</f>
        <v/>
      </c>
      <c r="J83" s="20" t="n"/>
    </row>
    <row r="84">
      <c r="A84" s="20">
        <f>IF(주문접수대장!B84="","",주문접수대장!F84)</f>
        <v/>
      </c>
      <c r="B84" s="20">
        <f>IF(주문접수대장!B84="","",주문접수대장!G84)</f>
        <v/>
      </c>
      <c r="C84" s="20">
        <f>IF(주문접수대장!B84="","",주문접수대장!H84)</f>
        <v/>
      </c>
      <c r="D84" s="20">
        <f>IF(주문접수대장!B84="","",주문접수대장!J84)</f>
        <v/>
      </c>
      <c r="E84" s="20">
        <f>IF(주문접수대장!B84="","",주문접수대장!K84)</f>
        <v/>
      </c>
      <c r="F84" s="20">
        <f>IF(주문접수대장!B84="","",주문접수대장!U84)</f>
        <v/>
      </c>
      <c r="G84" s="20">
        <f>IF(주문접수대장!B84="","",주문접수대장!B84)</f>
        <v/>
      </c>
      <c r="H84" s="20">
        <f>IF(주문접수대장!B84="","",주문접수대장!Q84)</f>
        <v/>
      </c>
      <c r="I84" s="20">
        <f>IF(주문접수대장!B84="","",주문접수대장!R84)</f>
        <v/>
      </c>
      <c r="J84" s="20" t="n"/>
    </row>
    <row r="85">
      <c r="A85" s="20">
        <f>IF(주문접수대장!B85="","",주문접수대장!F85)</f>
        <v/>
      </c>
      <c r="B85" s="20">
        <f>IF(주문접수대장!B85="","",주문접수대장!G85)</f>
        <v/>
      </c>
      <c r="C85" s="20">
        <f>IF(주문접수대장!B85="","",주문접수대장!H85)</f>
        <v/>
      </c>
      <c r="D85" s="20">
        <f>IF(주문접수대장!B85="","",주문접수대장!J85)</f>
        <v/>
      </c>
      <c r="E85" s="20">
        <f>IF(주문접수대장!B85="","",주문접수대장!K85)</f>
        <v/>
      </c>
      <c r="F85" s="20">
        <f>IF(주문접수대장!B85="","",주문접수대장!U85)</f>
        <v/>
      </c>
      <c r="G85" s="20">
        <f>IF(주문접수대장!B85="","",주문접수대장!B85)</f>
        <v/>
      </c>
      <c r="H85" s="20">
        <f>IF(주문접수대장!B85="","",주문접수대장!Q85)</f>
        <v/>
      </c>
      <c r="I85" s="20">
        <f>IF(주문접수대장!B85="","",주문접수대장!R85)</f>
        <v/>
      </c>
      <c r="J85" s="20" t="n"/>
    </row>
    <row r="86">
      <c r="A86" s="20">
        <f>IF(주문접수대장!B86="","",주문접수대장!F86)</f>
        <v/>
      </c>
      <c r="B86" s="20">
        <f>IF(주문접수대장!B86="","",주문접수대장!G86)</f>
        <v/>
      </c>
      <c r="C86" s="20">
        <f>IF(주문접수대장!B86="","",주문접수대장!H86)</f>
        <v/>
      </c>
      <c r="D86" s="20">
        <f>IF(주문접수대장!B86="","",주문접수대장!J86)</f>
        <v/>
      </c>
      <c r="E86" s="20">
        <f>IF(주문접수대장!B86="","",주문접수대장!K86)</f>
        <v/>
      </c>
      <c r="F86" s="20">
        <f>IF(주문접수대장!B86="","",주문접수대장!U86)</f>
        <v/>
      </c>
      <c r="G86" s="20">
        <f>IF(주문접수대장!B86="","",주문접수대장!B86)</f>
        <v/>
      </c>
      <c r="H86" s="20">
        <f>IF(주문접수대장!B86="","",주문접수대장!Q86)</f>
        <v/>
      </c>
      <c r="I86" s="20">
        <f>IF(주문접수대장!B86="","",주문접수대장!R86)</f>
        <v/>
      </c>
      <c r="J86" s="20" t="n"/>
    </row>
    <row r="87">
      <c r="A87" s="20">
        <f>IF(주문접수대장!B87="","",주문접수대장!F87)</f>
        <v/>
      </c>
      <c r="B87" s="20">
        <f>IF(주문접수대장!B87="","",주문접수대장!G87)</f>
        <v/>
      </c>
      <c r="C87" s="20">
        <f>IF(주문접수대장!B87="","",주문접수대장!H87)</f>
        <v/>
      </c>
      <c r="D87" s="20">
        <f>IF(주문접수대장!B87="","",주문접수대장!J87)</f>
        <v/>
      </c>
      <c r="E87" s="20">
        <f>IF(주문접수대장!B87="","",주문접수대장!K87)</f>
        <v/>
      </c>
      <c r="F87" s="20">
        <f>IF(주문접수대장!B87="","",주문접수대장!U87)</f>
        <v/>
      </c>
      <c r="G87" s="20">
        <f>IF(주문접수대장!B87="","",주문접수대장!B87)</f>
        <v/>
      </c>
      <c r="H87" s="20">
        <f>IF(주문접수대장!B87="","",주문접수대장!Q87)</f>
        <v/>
      </c>
      <c r="I87" s="20">
        <f>IF(주문접수대장!B87="","",주문접수대장!R87)</f>
        <v/>
      </c>
      <c r="J87" s="20" t="n"/>
    </row>
    <row r="88">
      <c r="A88" s="20">
        <f>IF(주문접수대장!B88="","",주문접수대장!F88)</f>
        <v/>
      </c>
      <c r="B88" s="20">
        <f>IF(주문접수대장!B88="","",주문접수대장!G88)</f>
        <v/>
      </c>
      <c r="C88" s="20">
        <f>IF(주문접수대장!B88="","",주문접수대장!H88)</f>
        <v/>
      </c>
      <c r="D88" s="20">
        <f>IF(주문접수대장!B88="","",주문접수대장!J88)</f>
        <v/>
      </c>
      <c r="E88" s="20">
        <f>IF(주문접수대장!B88="","",주문접수대장!K88)</f>
        <v/>
      </c>
      <c r="F88" s="20">
        <f>IF(주문접수대장!B88="","",주문접수대장!U88)</f>
        <v/>
      </c>
      <c r="G88" s="20">
        <f>IF(주문접수대장!B88="","",주문접수대장!B88)</f>
        <v/>
      </c>
      <c r="H88" s="20">
        <f>IF(주문접수대장!B88="","",주문접수대장!Q88)</f>
        <v/>
      </c>
      <c r="I88" s="20">
        <f>IF(주문접수대장!B88="","",주문접수대장!R88)</f>
        <v/>
      </c>
      <c r="J88" s="20" t="n"/>
    </row>
    <row r="89">
      <c r="A89" s="20">
        <f>IF(주문접수대장!B89="","",주문접수대장!F89)</f>
        <v/>
      </c>
      <c r="B89" s="20">
        <f>IF(주문접수대장!B89="","",주문접수대장!G89)</f>
        <v/>
      </c>
      <c r="C89" s="20">
        <f>IF(주문접수대장!B89="","",주문접수대장!H89)</f>
        <v/>
      </c>
      <c r="D89" s="20">
        <f>IF(주문접수대장!B89="","",주문접수대장!J89)</f>
        <v/>
      </c>
      <c r="E89" s="20">
        <f>IF(주문접수대장!B89="","",주문접수대장!K89)</f>
        <v/>
      </c>
      <c r="F89" s="20">
        <f>IF(주문접수대장!B89="","",주문접수대장!U89)</f>
        <v/>
      </c>
      <c r="G89" s="20">
        <f>IF(주문접수대장!B89="","",주문접수대장!B89)</f>
        <v/>
      </c>
      <c r="H89" s="20">
        <f>IF(주문접수대장!B89="","",주문접수대장!Q89)</f>
        <v/>
      </c>
      <c r="I89" s="20">
        <f>IF(주문접수대장!B89="","",주문접수대장!R89)</f>
        <v/>
      </c>
      <c r="J89" s="20" t="n"/>
    </row>
    <row r="90">
      <c r="A90" s="20">
        <f>IF(주문접수대장!B90="","",주문접수대장!F90)</f>
        <v/>
      </c>
      <c r="B90" s="20">
        <f>IF(주문접수대장!B90="","",주문접수대장!G90)</f>
        <v/>
      </c>
      <c r="C90" s="20">
        <f>IF(주문접수대장!B90="","",주문접수대장!H90)</f>
        <v/>
      </c>
      <c r="D90" s="20">
        <f>IF(주문접수대장!B90="","",주문접수대장!J90)</f>
        <v/>
      </c>
      <c r="E90" s="20">
        <f>IF(주문접수대장!B90="","",주문접수대장!K90)</f>
        <v/>
      </c>
      <c r="F90" s="20">
        <f>IF(주문접수대장!B90="","",주문접수대장!U90)</f>
        <v/>
      </c>
      <c r="G90" s="20">
        <f>IF(주문접수대장!B90="","",주문접수대장!B90)</f>
        <v/>
      </c>
      <c r="H90" s="20">
        <f>IF(주문접수대장!B90="","",주문접수대장!Q90)</f>
        <v/>
      </c>
      <c r="I90" s="20">
        <f>IF(주문접수대장!B90="","",주문접수대장!R90)</f>
        <v/>
      </c>
      <c r="J90" s="20" t="n"/>
    </row>
    <row r="91">
      <c r="A91" s="20">
        <f>IF(주문접수대장!B91="","",주문접수대장!F91)</f>
        <v/>
      </c>
      <c r="B91" s="20">
        <f>IF(주문접수대장!B91="","",주문접수대장!G91)</f>
        <v/>
      </c>
      <c r="C91" s="20">
        <f>IF(주문접수대장!B91="","",주문접수대장!H91)</f>
        <v/>
      </c>
      <c r="D91" s="20">
        <f>IF(주문접수대장!B91="","",주문접수대장!J91)</f>
        <v/>
      </c>
      <c r="E91" s="20">
        <f>IF(주문접수대장!B91="","",주문접수대장!K91)</f>
        <v/>
      </c>
      <c r="F91" s="20">
        <f>IF(주문접수대장!B91="","",주문접수대장!U91)</f>
        <v/>
      </c>
      <c r="G91" s="20">
        <f>IF(주문접수대장!B91="","",주문접수대장!B91)</f>
        <v/>
      </c>
      <c r="H91" s="20">
        <f>IF(주문접수대장!B91="","",주문접수대장!Q91)</f>
        <v/>
      </c>
      <c r="I91" s="20">
        <f>IF(주문접수대장!B91="","",주문접수대장!R91)</f>
        <v/>
      </c>
      <c r="J91" s="20" t="n"/>
    </row>
    <row r="92">
      <c r="A92" s="20">
        <f>IF(주문접수대장!B92="","",주문접수대장!F92)</f>
        <v/>
      </c>
      <c r="B92" s="20">
        <f>IF(주문접수대장!B92="","",주문접수대장!G92)</f>
        <v/>
      </c>
      <c r="C92" s="20">
        <f>IF(주문접수대장!B92="","",주문접수대장!H92)</f>
        <v/>
      </c>
      <c r="D92" s="20">
        <f>IF(주문접수대장!B92="","",주문접수대장!J92)</f>
        <v/>
      </c>
      <c r="E92" s="20">
        <f>IF(주문접수대장!B92="","",주문접수대장!K92)</f>
        <v/>
      </c>
      <c r="F92" s="20">
        <f>IF(주문접수대장!B92="","",주문접수대장!U92)</f>
        <v/>
      </c>
      <c r="G92" s="20">
        <f>IF(주문접수대장!B92="","",주문접수대장!B92)</f>
        <v/>
      </c>
      <c r="H92" s="20">
        <f>IF(주문접수대장!B92="","",주문접수대장!Q92)</f>
        <v/>
      </c>
      <c r="I92" s="20">
        <f>IF(주문접수대장!B92="","",주문접수대장!R92)</f>
        <v/>
      </c>
      <c r="J92" s="20" t="n"/>
    </row>
    <row r="93">
      <c r="A93" s="20">
        <f>IF(주문접수대장!B93="","",주문접수대장!F93)</f>
        <v/>
      </c>
      <c r="B93" s="20">
        <f>IF(주문접수대장!B93="","",주문접수대장!G93)</f>
        <v/>
      </c>
      <c r="C93" s="20">
        <f>IF(주문접수대장!B93="","",주문접수대장!H93)</f>
        <v/>
      </c>
      <c r="D93" s="20">
        <f>IF(주문접수대장!B93="","",주문접수대장!J93)</f>
        <v/>
      </c>
      <c r="E93" s="20">
        <f>IF(주문접수대장!B93="","",주문접수대장!K93)</f>
        <v/>
      </c>
      <c r="F93" s="20">
        <f>IF(주문접수대장!B93="","",주문접수대장!U93)</f>
        <v/>
      </c>
      <c r="G93" s="20">
        <f>IF(주문접수대장!B93="","",주문접수대장!B93)</f>
        <v/>
      </c>
      <c r="H93" s="20">
        <f>IF(주문접수대장!B93="","",주문접수대장!Q93)</f>
        <v/>
      </c>
      <c r="I93" s="20">
        <f>IF(주문접수대장!B93="","",주문접수대장!R93)</f>
        <v/>
      </c>
      <c r="J93" s="20" t="n"/>
    </row>
    <row r="94">
      <c r="A94" s="20">
        <f>IF(주문접수대장!B94="","",주문접수대장!F94)</f>
        <v/>
      </c>
      <c r="B94" s="20">
        <f>IF(주문접수대장!B94="","",주문접수대장!G94)</f>
        <v/>
      </c>
      <c r="C94" s="20">
        <f>IF(주문접수대장!B94="","",주문접수대장!H94)</f>
        <v/>
      </c>
      <c r="D94" s="20">
        <f>IF(주문접수대장!B94="","",주문접수대장!J94)</f>
        <v/>
      </c>
      <c r="E94" s="20">
        <f>IF(주문접수대장!B94="","",주문접수대장!K94)</f>
        <v/>
      </c>
      <c r="F94" s="20">
        <f>IF(주문접수대장!B94="","",주문접수대장!U94)</f>
        <v/>
      </c>
      <c r="G94" s="20">
        <f>IF(주문접수대장!B94="","",주문접수대장!B94)</f>
        <v/>
      </c>
      <c r="H94" s="20">
        <f>IF(주문접수대장!B94="","",주문접수대장!Q94)</f>
        <v/>
      </c>
      <c r="I94" s="20">
        <f>IF(주문접수대장!B94="","",주문접수대장!R94)</f>
        <v/>
      </c>
      <c r="J94" s="20" t="n"/>
    </row>
    <row r="95">
      <c r="A95" s="20">
        <f>IF(주문접수대장!B95="","",주문접수대장!F95)</f>
        <v/>
      </c>
      <c r="B95" s="20">
        <f>IF(주문접수대장!B95="","",주문접수대장!G95)</f>
        <v/>
      </c>
      <c r="C95" s="20">
        <f>IF(주문접수대장!B95="","",주문접수대장!H95)</f>
        <v/>
      </c>
      <c r="D95" s="20">
        <f>IF(주문접수대장!B95="","",주문접수대장!J95)</f>
        <v/>
      </c>
      <c r="E95" s="20">
        <f>IF(주문접수대장!B95="","",주문접수대장!K95)</f>
        <v/>
      </c>
      <c r="F95" s="20">
        <f>IF(주문접수대장!B95="","",주문접수대장!U95)</f>
        <v/>
      </c>
      <c r="G95" s="20">
        <f>IF(주문접수대장!B95="","",주문접수대장!B95)</f>
        <v/>
      </c>
      <c r="H95" s="20">
        <f>IF(주문접수대장!B95="","",주문접수대장!Q95)</f>
        <v/>
      </c>
      <c r="I95" s="20">
        <f>IF(주문접수대장!B95="","",주문접수대장!R95)</f>
        <v/>
      </c>
      <c r="J95" s="20" t="n"/>
    </row>
    <row r="96">
      <c r="A96" s="20">
        <f>IF(주문접수대장!B96="","",주문접수대장!F96)</f>
        <v/>
      </c>
      <c r="B96" s="20">
        <f>IF(주문접수대장!B96="","",주문접수대장!G96)</f>
        <v/>
      </c>
      <c r="C96" s="20">
        <f>IF(주문접수대장!B96="","",주문접수대장!H96)</f>
        <v/>
      </c>
      <c r="D96" s="20">
        <f>IF(주문접수대장!B96="","",주문접수대장!J96)</f>
        <v/>
      </c>
      <c r="E96" s="20">
        <f>IF(주문접수대장!B96="","",주문접수대장!K96)</f>
        <v/>
      </c>
      <c r="F96" s="20">
        <f>IF(주문접수대장!B96="","",주문접수대장!U96)</f>
        <v/>
      </c>
      <c r="G96" s="20">
        <f>IF(주문접수대장!B96="","",주문접수대장!B96)</f>
        <v/>
      </c>
      <c r="H96" s="20">
        <f>IF(주문접수대장!B96="","",주문접수대장!Q96)</f>
        <v/>
      </c>
      <c r="I96" s="20">
        <f>IF(주문접수대장!B96="","",주문접수대장!R96)</f>
        <v/>
      </c>
      <c r="J96" s="20" t="n"/>
    </row>
    <row r="97">
      <c r="A97" s="20">
        <f>IF(주문접수대장!B97="","",주문접수대장!F97)</f>
        <v/>
      </c>
      <c r="B97" s="20">
        <f>IF(주문접수대장!B97="","",주문접수대장!G97)</f>
        <v/>
      </c>
      <c r="C97" s="20">
        <f>IF(주문접수대장!B97="","",주문접수대장!H97)</f>
        <v/>
      </c>
      <c r="D97" s="20">
        <f>IF(주문접수대장!B97="","",주문접수대장!J97)</f>
        <v/>
      </c>
      <c r="E97" s="20">
        <f>IF(주문접수대장!B97="","",주문접수대장!K97)</f>
        <v/>
      </c>
      <c r="F97" s="20">
        <f>IF(주문접수대장!B97="","",주문접수대장!U97)</f>
        <v/>
      </c>
      <c r="G97" s="20">
        <f>IF(주문접수대장!B97="","",주문접수대장!B97)</f>
        <v/>
      </c>
      <c r="H97" s="20">
        <f>IF(주문접수대장!B97="","",주문접수대장!Q97)</f>
        <v/>
      </c>
      <c r="I97" s="20">
        <f>IF(주문접수대장!B97="","",주문접수대장!R97)</f>
        <v/>
      </c>
      <c r="J97" s="20" t="n"/>
    </row>
    <row r="98">
      <c r="A98" s="20">
        <f>IF(주문접수대장!B98="","",주문접수대장!F98)</f>
        <v/>
      </c>
      <c r="B98" s="20">
        <f>IF(주문접수대장!B98="","",주문접수대장!G98)</f>
        <v/>
      </c>
      <c r="C98" s="20">
        <f>IF(주문접수대장!B98="","",주문접수대장!H98)</f>
        <v/>
      </c>
      <c r="D98" s="20">
        <f>IF(주문접수대장!B98="","",주문접수대장!J98)</f>
        <v/>
      </c>
      <c r="E98" s="20">
        <f>IF(주문접수대장!B98="","",주문접수대장!K98)</f>
        <v/>
      </c>
      <c r="F98" s="20">
        <f>IF(주문접수대장!B98="","",주문접수대장!U98)</f>
        <v/>
      </c>
      <c r="G98" s="20">
        <f>IF(주문접수대장!B98="","",주문접수대장!B98)</f>
        <v/>
      </c>
      <c r="H98" s="20">
        <f>IF(주문접수대장!B98="","",주문접수대장!Q98)</f>
        <v/>
      </c>
      <c r="I98" s="20">
        <f>IF(주문접수대장!B98="","",주문접수대장!R98)</f>
        <v/>
      </c>
      <c r="J98" s="20" t="n"/>
    </row>
    <row r="99">
      <c r="A99" s="20">
        <f>IF(주문접수대장!B99="","",주문접수대장!F99)</f>
        <v/>
      </c>
      <c r="B99" s="20">
        <f>IF(주문접수대장!B99="","",주문접수대장!G99)</f>
        <v/>
      </c>
      <c r="C99" s="20">
        <f>IF(주문접수대장!B99="","",주문접수대장!H99)</f>
        <v/>
      </c>
      <c r="D99" s="20">
        <f>IF(주문접수대장!B99="","",주문접수대장!J99)</f>
        <v/>
      </c>
      <c r="E99" s="20">
        <f>IF(주문접수대장!B99="","",주문접수대장!K99)</f>
        <v/>
      </c>
      <c r="F99" s="20">
        <f>IF(주문접수대장!B99="","",주문접수대장!U99)</f>
        <v/>
      </c>
      <c r="G99" s="20">
        <f>IF(주문접수대장!B99="","",주문접수대장!B99)</f>
        <v/>
      </c>
      <c r="H99" s="20">
        <f>IF(주문접수대장!B99="","",주문접수대장!Q99)</f>
        <v/>
      </c>
      <c r="I99" s="20">
        <f>IF(주문접수대장!B99="","",주문접수대장!R99)</f>
        <v/>
      </c>
      <c r="J99" s="20" t="n"/>
    </row>
    <row r="100">
      <c r="A100" s="20">
        <f>IF(주문접수대장!B100="","",주문접수대장!F100)</f>
        <v/>
      </c>
      <c r="B100" s="20">
        <f>IF(주문접수대장!B100="","",주문접수대장!G100)</f>
        <v/>
      </c>
      <c r="C100" s="20">
        <f>IF(주문접수대장!B100="","",주문접수대장!H100)</f>
        <v/>
      </c>
      <c r="D100" s="20">
        <f>IF(주문접수대장!B100="","",주문접수대장!J100)</f>
        <v/>
      </c>
      <c r="E100" s="20">
        <f>IF(주문접수대장!B100="","",주문접수대장!K100)</f>
        <v/>
      </c>
      <c r="F100" s="20">
        <f>IF(주문접수대장!B100="","",주문접수대장!U100)</f>
        <v/>
      </c>
      <c r="G100" s="20">
        <f>IF(주문접수대장!B100="","",주문접수대장!B100)</f>
        <v/>
      </c>
      <c r="H100" s="20">
        <f>IF(주문접수대장!B100="","",주문접수대장!Q100)</f>
        <v/>
      </c>
      <c r="I100" s="20">
        <f>IF(주문접수대장!B100="","",주문접수대장!R100)</f>
        <v/>
      </c>
      <c r="J100" s="20" t="n"/>
    </row>
    <row r="101">
      <c r="A101" s="20">
        <f>IF(주문접수대장!B101="","",주문접수대장!F101)</f>
        <v/>
      </c>
      <c r="B101" s="20">
        <f>IF(주문접수대장!B101="","",주문접수대장!G101)</f>
        <v/>
      </c>
      <c r="C101" s="20">
        <f>IF(주문접수대장!B101="","",주문접수대장!H101)</f>
        <v/>
      </c>
      <c r="D101" s="20">
        <f>IF(주문접수대장!B101="","",주문접수대장!J101)</f>
        <v/>
      </c>
      <c r="E101" s="20">
        <f>IF(주문접수대장!B101="","",주문접수대장!K101)</f>
        <v/>
      </c>
      <c r="F101" s="20">
        <f>IF(주문접수대장!B101="","",주문접수대장!U101)</f>
        <v/>
      </c>
      <c r="G101" s="20">
        <f>IF(주문접수대장!B101="","",주문접수대장!B101)</f>
        <v/>
      </c>
      <c r="H101" s="20">
        <f>IF(주문접수대장!B101="","",주문접수대장!Q101)</f>
        <v/>
      </c>
      <c r="I101" s="20">
        <f>IF(주문접수대장!B101="","",주문접수대장!R101)</f>
        <v/>
      </c>
      <c r="J101" s="20" t="n"/>
    </row>
    <row r="102">
      <c r="A102" s="20">
        <f>IF(주문접수대장!B102="","",주문접수대장!F102)</f>
        <v/>
      </c>
      <c r="B102" s="20">
        <f>IF(주문접수대장!B102="","",주문접수대장!G102)</f>
        <v/>
      </c>
      <c r="C102" s="20">
        <f>IF(주문접수대장!B102="","",주문접수대장!H102)</f>
        <v/>
      </c>
      <c r="D102" s="20">
        <f>IF(주문접수대장!B102="","",주문접수대장!J102)</f>
        <v/>
      </c>
      <c r="E102" s="20">
        <f>IF(주문접수대장!B102="","",주문접수대장!K102)</f>
        <v/>
      </c>
      <c r="F102" s="20">
        <f>IF(주문접수대장!B102="","",주문접수대장!U102)</f>
        <v/>
      </c>
      <c r="G102" s="20">
        <f>IF(주문접수대장!B102="","",주문접수대장!B102)</f>
        <v/>
      </c>
      <c r="H102" s="20">
        <f>IF(주문접수대장!B102="","",주문접수대장!Q102)</f>
        <v/>
      </c>
      <c r="I102" s="20">
        <f>IF(주문접수대장!B102="","",주문접수대장!R102)</f>
        <v/>
      </c>
      <c r="J102" s="20" t="n"/>
    </row>
    <row r="103">
      <c r="A103" s="20">
        <f>IF(주문접수대장!B103="","",주문접수대장!F103)</f>
        <v/>
      </c>
      <c r="B103" s="20">
        <f>IF(주문접수대장!B103="","",주문접수대장!G103)</f>
        <v/>
      </c>
      <c r="C103" s="20">
        <f>IF(주문접수대장!B103="","",주문접수대장!H103)</f>
        <v/>
      </c>
      <c r="D103" s="20">
        <f>IF(주문접수대장!B103="","",주문접수대장!J103)</f>
        <v/>
      </c>
      <c r="E103" s="20">
        <f>IF(주문접수대장!B103="","",주문접수대장!K103)</f>
        <v/>
      </c>
      <c r="F103" s="20">
        <f>IF(주문접수대장!B103="","",주문접수대장!U103)</f>
        <v/>
      </c>
      <c r="G103" s="20">
        <f>IF(주문접수대장!B103="","",주문접수대장!B103)</f>
        <v/>
      </c>
      <c r="H103" s="20">
        <f>IF(주문접수대장!B103="","",주문접수대장!Q103)</f>
        <v/>
      </c>
      <c r="I103" s="20">
        <f>IF(주문접수대장!B103="","",주문접수대장!R103)</f>
        <v/>
      </c>
      <c r="J103" s="20" t="n"/>
    </row>
    <row r="104">
      <c r="A104" s="20">
        <f>IF(주문접수대장!B104="","",주문접수대장!F104)</f>
        <v/>
      </c>
      <c r="B104" s="20">
        <f>IF(주문접수대장!B104="","",주문접수대장!G104)</f>
        <v/>
      </c>
      <c r="C104" s="20">
        <f>IF(주문접수대장!B104="","",주문접수대장!H104)</f>
        <v/>
      </c>
      <c r="D104" s="20">
        <f>IF(주문접수대장!B104="","",주문접수대장!J104)</f>
        <v/>
      </c>
      <c r="E104" s="20">
        <f>IF(주문접수대장!B104="","",주문접수대장!K104)</f>
        <v/>
      </c>
      <c r="F104" s="20">
        <f>IF(주문접수대장!B104="","",주문접수대장!U104)</f>
        <v/>
      </c>
      <c r="G104" s="20">
        <f>IF(주문접수대장!B104="","",주문접수대장!B104)</f>
        <v/>
      </c>
      <c r="H104" s="20">
        <f>IF(주문접수대장!B104="","",주문접수대장!Q104)</f>
        <v/>
      </c>
      <c r="I104" s="20">
        <f>IF(주문접수대장!B104="","",주문접수대장!R104)</f>
        <v/>
      </c>
      <c r="J104" s="20" t="n"/>
    </row>
    <row r="105">
      <c r="A105" s="20">
        <f>IF(주문접수대장!B105="","",주문접수대장!F105)</f>
        <v/>
      </c>
      <c r="B105" s="20">
        <f>IF(주문접수대장!B105="","",주문접수대장!G105)</f>
        <v/>
      </c>
      <c r="C105" s="20">
        <f>IF(주문접수대장!B105="","",주문접수대장!H105)</f>
        <v/>
      </c>
      <c r="D105" s="20">
        <f>IF(주문접수대장!B105="","",주문접수대장!J105)</f>
        <v/>
      </c>
      <c r="E105" s="20">
        <f>IF(주문접수대장!B105="","",주문접수대장!K105)</f>
        <v/>
      </c>
      <c r="F105" s="20">
        <f>IF(주문접수대장!B105="","",주문접수대장!U105)</f>
        <v/>
      </c>
      <c r="G105" s="20">
        <f>IF(주문접수대장!B105="","",주문접수대장!B105)</f>
        <v/>
      </c>
      <c r="H105" s="20">
        <f>IF(주문접수대장!B105="","",주문접수대장!Q105)</f>
        <v/>
      </c>
      <c r="I105" s="20">
        <f>IF(주문접수대장!B105="","",주문접수대장!R105)</f>
        <v/>
      </c>
      <c r="J105" s="20" t="n"/>
    </row>
  </sheetData>
  <mergeCells count="3">
    <mergeCell ref="A3:H3"/>
    <mergeCell ref="A1:J2"/>
    <mergeCell ref="I3:J3"/>
  </mergeCells>
  <dataValidations count="1">
    <dataValidation sqref="J6:J105" showDropDown="0" showInputMessage="0" showErrorMessage="0" allowBlank="1" errorTitle="입력값 확인" error="목록에서 값을 선택하거나 형식에 맞게 입력해 주세요." type="list">
      <formula1>"업로드전,업로드완료,오류확인"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L8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8" customWidth="1" min="3" max="3"/>
    <col width="12" customWidth="1" min="4" max="4"/>
    <col width="10" customWidth="1" min="5" max="5"/>
    <col width="10" customWidth="1" min="6" max="6"/>
    <col width="12" customWidth="1" min="7" max="7"/>
    <col width="10" customWidth="1" min="8" max="8"/>
    <col width="12" customWidth="1" min="9" max="9"/>
    <col width="18" customWidth="1" min="10" max="10"/>
    <col width="22" customWidth="1" min="11" max="11"/>
    <col width="24" customWidth="1" min="12" max="12"/>
  </cols>
  <sheetData>
    <row r="1" ht="28" customHeight="1">
      <c r="A1" s="1" t="inlineStr">
        <is>
          <t>CS관리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 ht="26" customHeight="1">
      <c r="A3" s="3" t="inlineStr">
        <is>
          <t>취소, 교환, 배송 문의 같은 주문 후속 이슈를 관리합니다.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5" t="inlineStr">
        <is>
          <t>STACKCUBE TEMPLATE</t>
        </is>
      </c>
    </row>
    <row r="5">
      <c r="A5" s="25" t="inlineStr">
        <is>
          <t>접수일</t>
        </is>
      </c>
      <c r="B5" s="25" t="inlineStr">
        <is>
          <t>주문번호</t>
        </is>
      </c>
      <c r="C5" s="25" t="inlineStr">
        <is>
          <t>고객/거래처</t>
        </is>
      </c>
      <c r="D5" s="25" t="inlineStr">
        <is>
          <t>이슈유형</t>
        </is>
      </c>
      <c r="E5" s="25" t="inlineStr">
        <is>
          <t>처리상태</t>
        </is>
      </c>
      <c r="F5" s="25" t="inlineStr">
        <is>
          <t>담당자</t>
        </is>
      </c>
      <c r="G5" s="25" t="inlineStr">
        <is>
          <t>처리기한</t>
        </is>
      </c>
      <c r="H5" s="25" t="inlineStr">
        <is>
          <t>남은일수</t>
        </is>
      </c>
      <c r="I5" s="25" t="inlineStr">
        <is>
          <t>해결일</t>
        </is>
      </c>
      <c r="J5" s="25" t="inlineStr">
        <is>
          <t>원인</t>
        </is>
      </c>
      <c r="K5" s="25" t="inlineStr">
        <is>
          <t>다음액션</t>
        </is>
      </c>
      <c r="L5" s="25" t="inlineStr">
        <is>
          <t>메모</t>
        </is>
      </c>
    </row>
    <row r="6">
      <c r="A6" s="22" t="n">
        <v>46207</v>
      </c>
      <c r="B6" s="20" t="inlineStr">
        <is>
          <t>D-260703-001</t>
        </is>
      </c>
      <c r="C6" s="20">
        <f>IFERROR(INDEX(주문접수대장!$F$6:$F$205,MATCH(B6,주문접수대장!$B$6:$B$205,0)),"")</f>
        <v/>
      </c>
      <c r="D6" s="20" t="inlineStr">
        <is>
          <t>배송문의</t>
        </is>
      </c>
      <c r="E6" s="20" t="inlineStr">
        <is>
          <t>진행중</t>
        </is>
      </c>
      <c r="F6" s="20" t="inlineStr">
        <is>
          <t>서연</t>
        </is>
      </c>
      <c r="G6" s="22" t="n">
        <v>46211</v>
      </c>
      <c r="H6" s="20">
        <f>IF(G6="","",G6-TODAY())</f>
        <v/>
      </c>
      <c r="I6" s="22" t="n"/>
      <c r="J6" s="20" t="n"/>
      <c r="K6" s="20" t="inlineStr">
        <is>
          <t>택배사 확인</t>
        </is>
      </c>
      <c r="L6" s="20" t="inlineStr"/>
    </row>
    <row r="7">
      <c r="A7" s="22" t="n">
        <v>46208</v>
      </c>
      <c r="B7" s="20" t="inlineStr">
        <is>
          <t>B-260704-001</t>
        </is>
      </c>
      <c r="C7" s="20">
        <f>IFERROR(INDEX(주문접수대장!$F$6:$F$205,MATCH(B7,주문접수대장!$B$6:$B$205,0)),"")</f>
        <v/>
      </c>
      <c r="D7" s="20" t="inlineStr">
        <is>
          <t>주소확인</t>
        </is>
      </c>
      <c r="E7" s="20" t="inlineStr">
        <is>
          <t>대기</t>
        </is>
      </c>
      <c r="F7" s="20" t="inlineStr">
        <is>
          <t>민준</t>
        </is>
      </c>
      <c r="G7" s="22" t="n">
        <v>46210</v>
      </c>
      <c r="H7" s="20">
        <f>IF(G7="","",G7-TODAY())</f>
        <v/>
      </c>
      <c r="I7" s="22" t="n"/>
      <c r="J7" s="20" t="n"/>
      <c r="K7" s="20" t="inlineStr">
        <is>
          <t>거래처 회신 대기</t>
        </is>
      </c>
      <c r="L7" s="20" t="inlineStr">
        <is>
          <t>주소 재확인</t>
        </is>
      </c>
    </row>
    <row r="8">
      <c r="A8" s="22" t="n">
        <v>46210</v>
      </c>
      <c r="B8" s="20" t="inlineStr">
        <is>
          <t>D-260707-001</t>
        </is>
      </c>
      <c r="C8" s="20">
        <f>IFERROR(INDEX(주문접수대장!$F$6:$F$205,MATCH(B8,주문접수대장!$B$6:$B$205,0)),"")</f>
        <v/>
      </c>
      <c r="D8" s="20" t="inlineStr">
        <is>
          <t>결제확인</t>
        </is>
      </c>
      <c r="E8" s="20" t="inlineStr">
        <is>
          <t>진행중</t>
        </is>
      </c>
      <c r="F8" s="20" t="inlineStr">
        <is>
          <t>서연</t>
        </is>
      </c>
      <c r="G8" s="22" t="n">
        <v>46211</v>
      </c>
      <c r="H8" s="20">
        <f>IF(G8="","",G8-TODAY())</f>
        <v/>
      </c>
      <c r="I8" s="22" t="n"/>
      <c r="J8" s="20" t="n"/>
      <c r="K8" s="20" t="inlineStr">
        <is>
          <t>입금 확인</t>
        </is>
      </c>
      <c r="L8" s="20" t="inlineStr"/>
    </row>
    <row r="9">
      <c r="A9" s="22" t="n"/>
      <c r="B9" s="20" t="n"/>
      <c r="C9" s="20">
        <f>IFERROR(INDEX(주문접수대장!$F$6:$F$205,MATCH(B9,주문접수대장!$B$6:$B$205,0)),"")</f>
        <v/>
      </c>
      <c r="D9" s="20" t="n"/>
      <c r="E9" s="20" t="n"/>
      <c r="F9" s="20" t="n"/>
      <c r="G9" s="22" t="n"/>
      <c r="H9" s="20">
        <f>IF(G9="","",G9-TODAY())</f>
        <v/>
      </c>
      <c r="I9" s="22" t="n"/>
      <c r="J9" s="20" t="n"/>
      <c r="K9" s="20" t="n"/>
      <c r="L9" s="20" t="n"/>
    </row>
    <row r="10">
      <c r="A10" s="22" t="n"/>
      <c r="B10" s="20" t="n"/>
      <c r="C10" s="20">
        <f>IFERROR(INDEX(주문접수대장!$F$6:$F$205,MATCH(B10,주문접수대장!$B$6:$B$205,0)),"")</f>
        <v/>
      </c>
      <c r="D10" s="20" t="n"/>
      <c r="E10" s="20" t="n"/>
      <c r="F10" s="20" t="n"/>
      <c r="G10" s="22" t="n"/>
      <c r="H10" s="20">
        <f>IF(G10="","",G10-TODAY())</f>
        <v/>
      </c>
      <c r="I10" s="22" t="n"/>
      <c r="J10" s="20" t="n"/>
      <c r="K10" s="20" t="n"/>
      <c r="L10" s="20" t="n"/>
    </row>
    <row r="11">
      <c r="A11" s="22" t="n"/>
      <c r="B11" s="20" t="n"/>
      <c r="C11" s="20">
        <f>IFERROR(INDEX(주문접수대장!$F$6:$F$205,MATCH(B11,주문접수대장!$B$6:$B$205,0)),"")</f>
        <v/>
      </c>
      <c r="D11" s="20" t="n"/>
      <c r="E11" s="20" t="n"/>
      <c r="F11" s="20" t="n"/>
      <c r="G11" s="22" t="n"/>
      <c r="H11" s="20">
        <f>IF(G11="","",G11-TODAY())</f>
        <v/>
      </c>
      <c r="I11" s="22" t="n"/>
      <c r="J11" s="20" t="n"/>
      <c r="K11" s="20" t="n"/>
      <c r="L11" s="20" t="n"/>
    </row>
    <row r="12">
      <c r="A12" s="22" t="n"/>
      <c r="B12" s="20" t="n"/>
      <c r="C12" s="20">
        <f>IFERROR(INDEX(주문접수대장!$F$6:$F$205,MATCH(B12,주문접수대장!$B$6:$B$205,0)),"")</f>
        <v/>
      </c>
      <c r="D12" s="20" t="n"/>
      <c r="E12" s="20" t="n"/>
      <c r="F12" s="20" t="n"/>
      <c r="G12" s="22" t="n"/>
      <c r="H12" s="20">
        <f>IF(G12="","",G12-TODAY())</f>
        <v/>
      </c>
      <c r="I12" s="22" t="n"/>
      <c r="J12" s="20" t="n"/>
      <c r="K12" s="20" t="n"/>
      <c r="L12" s="20" t="n"/>
    </row>
    <row r="13">
      <c r="A13" s="22" t="n"/>
      <c r="B13" s="20" t="n"/>
      <c r="C13" s="20">
        <f>IFERROR(INDEX(주문접수대장!$F$6:$F$205,MATCH(B13,주문접수대장!$B$6:$B$205,0)),"")</f>
        <v/>
      </c>
      <c r="D13" s="20" t="n"/>
      <c r="E13" s="20" t="n"/>
      <c r="F13" s="20" t="n"/>
      <c r="G13" s="22" t="n"/>
      <c r="H13" s="20">
        <f>IF(G13="","",G13-TODAY())</f>
        <v/>
      </c>
      <c r="I13" s="22" t="n"/>
      <c r="J13" s="20" t="n"/>
      <c r="K13" s="20" t="n"/>
      <c r="L13" s="20" t="n"/>
    </row>
    <row r="14">
      <c r="A14" s="22" t="n"/>
      <c r="B14" s="20" t="n"/>
      <c r="C14" s="20">
        <f>IFERROR(INDEX(주문접수대장!$F$6:$F$205,MATCH(B14,주문접수대장!$B$6:$B$205,0)),"")</f>
        <v/>
      </c>
      <c r="D14" s="20" t="n"/>
      <c r="E14" s="20" t="n"/>
      <c r="F14" s="20" t="n"/>
      <c r="G14" s="22" t="n"/>
      <c r="H14" s="20">
        <f>IF(G14="","",G14-TODAY())</f>
        <v/>
      </c>
      <c r="I14" s="22" t="n"/>
      <c r="J14" s="20" t="n"/>
      <c r="K14" s="20" t="n"/>
      <c r="L14" s="20" t="n"/>
    </row>
    <row r="15">
      <c r="A15" s="22" t="n"/>
      <c r="B15" s="20" t="n"/>
      <c r="C15" s="20">
        <f>IFERROR(INDEX(주문접수대장!$F$6:$F$205,MATCH(B15,주문접수대장!$B$6:$B$205,0)),"")</f>
        <v/>
      </c>
      <c r="D15" s="20" t="n"/>
      <c r="E15" s="20" t="n"/>
      <c r="F15" s="20" t="n"/>
      <c r="G15" s="22" t="n"/>
      <c r="H15" s="20">
        <f>IF(G15="","",G15-TODAY())</f>
        <v/>
      </c>
      <c r="I15" s="22" t="n"/>
      <c r="J15" s="20" t="n"/>
      <c r="K15" s="20" t="n"/>
      <c r="L15" s="20" t="n"/>
    </row>
    <row r="16">
      <c r="A16" s="22" t="n"/>
      <c r="B16" s="20" t="n"/>
      <c r="C16" s="20">
        <f>IFERROR(INDEX(주문접수대장!$F$6:$F$205,MATCH(B16,주문접수대장!$B$6:$B$205,0)),"")</f>
        <v/>
      </c>
      <c r="D16" s="20" t="n"/>
      <c r="E16" s="20" t="n"/>
      <c r="F16" s="20" t="n"/>
      <c r="G16" s="22" t="n"/>
      <c r="H16" s="20">
        <f>IF(G16="","",G16-TODAY())</f>
        <v/>
      </c>
      <c r="I16" s="22" t="n"/>
      <c r="J16" s="20" t="n"/>
      <c r="K16" s="20" t="n"/>
      <c r="L16" s="20" t="n"/>
    </row>
    <row r="17">
      <c r="A17" s="22" t="n"/>
      <c r="B17" s="20" t="n"/>
      <c r="C17" s="20">
        <f>IFERROR(INDEX(주문접수대장!$F$6:$F$205,MATCH(B17,주문접수대장!$B$6:$B$205,0)),"")</f>
        <v/>
      </c>
      <c r="D17" s="20" t="n"/>
      <c r="E17" s="20" t="n"/>
      <c r="F17" s="20" t="n"/>
      <c r="G17" s="22" t="n"/>
      <c r="H17" s="20">
        <f>IF(G17="","",G17-TODAY())</f>
        <v/>
      </c>
      <c r="I17" s="22" t="n"/>
      <c r="J17" s="20" t="n"/>
      <c r="K17" s="20" t="n"/>
      <c r="L17" s="20" t="n"/>
    </row>
    <row r="18">
      <c r="A18" s="22" t="n"/>
      <c r="B18" s="20" t="n"/>
      <c r="C18" s="20">
        <f>IFERROR(INDEX(주문접수대장!$F$6:$F$205,MATCH(B18,주문접수대장!$B$6:$B$205,0)),"")</f>
        <v/>
      </c>
      <c r="D18" s="20" t="n"/>
      <c r="E18" s="20" t="n"/>
      <c r="F18" s="20" t="n"/>
      <c r="G18" s="22" t="n"/>
      <c r="H18" s="20">
        <f>IF(G18="","",G18-TODAY())</f>
        <v/>
      </c>
      <c r="I18" s="22" t="n"/>
      <c r="J18" s="20" t="n"/>
      <c r="K18" s="20" t="n"/>
      <c r="L18" s="20" t="n"/>
    </row>
    <row r="19">
      <c r="A19" s="22" t="n"/>
      <c r="B19" s="20" t="n"/>
      <c r="C19" s="20">
        <f>IFERROR(INDEX(주문접수대장!$F$6:$F$205,MATCH(B19,주문접수대장!$B$6:$B$205,0)),"")</f>
        <v/>
      </c>
      <c r="D19" s="20" t="n"/>
      <c r="E19" s="20" t="n"/>
      <c r="F19" s="20" t="n"/>
      <c r="G19" s="22" t="n"/>
      <c r="H19" s="20">
        <f>IF(G19="","",G19-TODAY())</f>
        <v/>
      </c>
      <c r="I19" s="22" t="n"/>
      <c r="J19" s="20" t="n"/>
      <c r="K19" s="20" t="n"/>
      <c r="L19" s="20" t="n"/>
    </row>
    <row r="20">
      <c r="A20" s="22" t="n"/>
      <c r="B20" s="20" t="n"/>
      <c r="C20" s="20">
        <f>IFERROR(INDEX(주문접수대장!$F$6:$F$205,MATCH(B20,주문접수대장!$B$6:$B$205,0)),"")</f>
        <v/>
      </c>
      <c r="D20" s="20" t="n"/>
      <c r="E20" s="20" t="n"/>
      <c r="F20" s="20" t="n"/>
      <c r="G20" s="22" t="n"/>
      <c r="H20" s="20">
        <f>IF(G20="","",G20-TODAY())</f>
        <v/>
      </c>
      <c r="I20" s="22" t="n"/>
      <c r="J20" s="20" t="n"/>
      <c r="K20" s="20" t="n"/>
      <c r="L20" s="20" t="n"/>
    </row>
    <row r="21">
      <c r="A21" s="22" t="n"/>
      <c r="B21" s="20" t="n"/>
      <c r="C21" s="20">
        <f>IFERROR(INDEX(주문접수대장!$F$6:$F$205,MATCH(B21,주문접수대장!$B$6:$B$205,0)),"")</f>
        <v/>
      </c>
      <c r="D21" s="20" t="n"/>
      <c r="E21" s="20" t="n"/>
      <c r="F21" s="20" t="n"/>
      <c r="G21" s="22" t="n"/>
      <c r="H21" s="20">
        <f>IF(G21="","",G21-TODAY())</f>
        <v/>
      </c>
      <c r="I21" s="22" t="n"/>
      <c r="J21" s="20" t="n"/>
      <c r="K21" s="20" t="n"/>
      <c r="L21" s="20" t="n"/>
    </row>
    <row r="22">
      <c r="A22" s="22" t="n"/>
      <c r="B22" s="20" t="n"/>
      <c r="C22" s="20">
        <f>IFERROR(INDEX(주문접수대장!$F$6:$F$205,MATCH(B22,주문접수대장!$B$6:$B$205,0)),"")</f>
        <v/>
      </c>
      <c r="D22" s="20" t="n"/>
      <c r="E22" s="20" t="n"/>
      <c r="F22" s="20" t="n"/>
      <c r="G22" s="22" t="n"/>
      <c r="H22" s="20">
        <f>IF(G22="","",G22-TODAY())</f>
        <v/>
      </c>
      <c r="I22" s="22" t="n"/>
      <c r="J22" s="20" t="n"/>
      <c r="K22" s="20" t="n"/>
      <c r="L22" s="20" t="n"/>
    </row>
    <row r="23">
      <c r="A23" s="22" t="n"/>
      <c r="B23" s="20" t="n"/>
      <c r="C23" s="20">
        <f>IFERROR(INDEX(주문접수대장!$F$6:$F$205,MATCH(B23,주문접수대장!$B$6:$B$205,0)),"")</f>
        <v/>
      </c>
      <c r="D23" s="20" t="n"/>
      <c r="E23" s="20" t="n"/>
      <c r="F23" s="20" t="n"/>
      <c r="G23" s="22" t="n"/>
      <c r="H23" s="20">
        <f>IF(G23="","",G23-TODAY())</f>
        <v/>
      </c>
      <c r="I23" s="22" t="n"/>
      <c r="J23" s="20" t="n"/>
      <c r="K23" s="20" t="n"/>
      <c r="L23" s="20" t="n"/>
    </row>
    <row r="24">
      <c r="A24" s="22" t="n"/>
      <c r="B24" s="20" t="n"/>
      <c r="C24" s="20">
        <f>IFERROR(INDEX(주문접수대장!$F$6:$F$205,MATCH(B24,주문접수대장!$B$6:$B$205,0)),"")</f>
        <v/>
      </c>
      <c r="D24" s="20" t="n"/>
      <c r="E24" s="20" t="n"/>
      <c r="F24" s="20" t="n"/>
      <c r="G24" s="22" t="n"/>
      <c r="H24" s="20">
        <f>IF(G24="","",G24-TODAY())</f>
        <v/>
      </c>
      <c r="I24" s="22" t="n"/>
      <c r="J24" s="20" t="n"/>
      <c r="K24" s="20" t="n"/>
      <c r="L24" s="20" t="n"/>
    </row>
    <row r="25">
      <c r="A25" s="22" t="n"/>
      <c r="B25" s="20" t="n"/>
      <c r="C25" s="20">
        <f>IFERROR(INDEX(주문접수대장!$F$6:$F$205,MATCH(B25,주문접수대장!$B$6:$B$205,0)),"")</f>
        <v/>
      </c>
      <c r="D25" s="20" t="n"/>
      <c r="E25" s="20" t="n"/>
      <c r="F25" s="20" t="n"/>
      <c r="G25" s="22" t="n"/>
      <c r="H25" s="20">
        <f>IF(G25="","",G25-TODAY())</f>
        <v/>
      </c>
      <c r="I25" s="22" t="n"/>
      <c r="J25" s="20" t="n"/>
      <c r="K25" s="20" t="n"/>
      <c r="L25" s="20" t="n"/>
    </row>
    <row r="26">
      <c r="A26" s="22" t="n"/>
      <c r="B26" s="20" t="n"/>
      <c r="C26" s="20">
        <f>IFERROR(INDEX(주문접수대장!$F$6:$F$205,MATCH(B26,주문접수대장!$B$6:$B$205,0)),"")</f>
        <v/>
      </c>
      <c r="D26" s="20" t="n"/>
      <c r="E26" s="20" t="n"/>
      <c r="F26" s="20" t="n"/>
      <c r="G26" s="22" t="n"/>
      <c r="H26" s="20">
        <f>IF(G26="","",G26-TODAY())</f>
        <v/>
      </c>
      <c r="I26" s="22" t="n"/>
      <c r="J26" s="20" t="n"/>
      <c r="K26" s="20" t="n"/>
      <c r="L26" s="20" t="n"/>
    </row>
    <row r="27">
      <c r="A27" s="22" t="n"/>
      <c r="B27" s="20" t="n"/>
      <c r="C27" s="20">
        <f>IFERROR(INDEX(주문접수대장!$F$6:$F$205,MATCH(B27,주문접수대장!$B$6:$B$205,0)),"")</f>
        <v/>
      </c>
      <c r="D27" s="20" t="n"/>
      <c r="E27" s="20" t="n"/>
      <c r="F27" s="20" t="n"/>
      <c r="G27" s="22" t="n"/>
      <c r="H27" s="20">
        <f>IF(G27="","",G27-TODAY())</f>
        <v/>
      </c>
      <c r="I27" s="22" t="n"/>
      <c r="J27" s="20" t="n"/>
      <c r="K27" s="20" t="n"/>
      <c r="L27" s="20" t="n"/>
    </row>
    <row r="28">
      <c r="A28" s="22" t="n"/>
      <c r="B28" s="20" t="n"/>
      <c r="C28" s="20">
        <f>IFERROR(INDEX(주문접수대장!$F$6:$F$205,MATCH(B28,주문접수대장!$B$6:$B$205,0)),"")</f>
        <v/>
      </c>
      <c r="D28" s="20" t="n"/>
      <c r="E28" s="20" t="n"/>
      <c r="F28" s="20" t="n"/>
      <c r="G28" s="22" t="n"/>
      <c r="H28" s="20">
        <f>IF(G28="","",G28-TODAY())</f>
        <v/>
      </c>
      <c r="I28" s="22" t="n"/>
      <c r="J28" s="20" t="n"/>
      <c r="K28" s="20" t="n"/>
      <c r="L28" s="20" t="n"/>
    </row>
    <row r="29">
      <c r="A29" s="22" t="n"/>
      <c r="B29" s="20" t="n"/>
      <c r="C29" s="20">
        <f>IFERROR(INDEX(주문접수대장!$F$6:$F$205,MATCH(B29,주문접수대장!$B$6:$B$205,0)),"")</f>
        <v/>
      </c>
      <c r="D29" s="20" t="n"/>
      <c r="E29" s="20" t="n"/>
      <c r="F29" s="20" t="n"/>
      <c r="G29" s="22" t="n"/>
      <c r="H29" s="20">
        <f>IF(G29="","",G29-TODAY())</f>
        <v/>
      </c>
      <c r="I29" s="22" t="n"/>
      <c r="J29" s="20" t="n"/>
      <c r="K29" s="20" t="n"/>
      <c r="L29" s="20" t="n"/>
    </row>
    <row r="30">
      <c r="A30" s="22" t="n"/>
      <c r="B30" s="20" t="n"/>
      <c r="C30" s="20">
        <f>IFERROR(INDEX(주문접수대장!$F$6:$F$205,MATCH(B30,주문접수대장!$B$6:$B$205,0)),"")</f>
        <v/>
      </c>
      <c r="D30" s="20" t="n"/>
      <c r="E30" s="20" t="n"/>
      <c r="F30" s="20" t="n"/>
      <c r="G30" s="22" t="n"/>
      <c r="H30" s="20">
        <f>IF(G30="","",G30-TODAY())</f>
        <v/>
      </c>
      <c r="I30" s="22" t="n"/>
      <c r="J30" s="20" t="n"/>
      <c r="K30" s="20" t="n"/>
      <c r="L30" s="20" t="n"/>
    </row>
    <row r="31">
      <c r="A31" s="22" t="n"/>
      <c r="B31" s="20" t="n"/>
      <c r="C31" s="20">
        <f>IFERROR(INDEX(주문접수대장!$F$6:$F$205,MATCH(B31,주문접수대장!$B$6:$B$205,0)),"")</f>
        <v/>
      </c>
      <c r="D31" s="20" t="n"/>
      <c r="E31" s="20" t="n"/>
      <c r="F31" s="20" t="n"/>
      <c r="G31" s="22" t="n"/>
      <c r="H31" s="20">
        <f>IF(G31="","",G31-TODAY())</f>
        <v/>
      </c>
      <c r="I31" s="22" t="n"/>
      <c r="J31" s="20" t="n"/>
      <c r="K31" s="20" t="n"/>
      <c r="L31" s="20" t="n"/>
    </row>
    <row r="32">
      <c r="A32" s="22" t="n"/>
      <c r="B32" s="20" t="n"/>
      <c r="C32" s="20">
        <f>IFERROR(INDEX(주문접수대장!$F$6:$F$205,MATCH(B32,주문접수대장!$B$6:$B$205,0)),"")</f>
        <v/>
      </c>
      <c r="D32" s="20" t="n"/>
      <c r="E32" s="20" t="n"/>
      <c r="F32" s="20" t="n"/>
      <c r="G32" s="22" t="n"/>
      <c r="H32" s="20">
        <f>IF(G32="","",G32-TODAY())</f>
        <v/>
      </c>
      <c r="I32" s="22" t="n"/>
      <c r="J32" s="20" t="n"/>
      <c r="K32" s="20" t="n"/>
      <c r="L32" s="20" t="n"/>
    </row>
    <row r="33">
      <c r="A33" s="22" t="n"/>
      <c r="B33" s="20" t="n"/>
      <c r="C33" s="20">
        <f>IFERROR(INDEX(주문접수대장!$F$6:$F$205,MATCH(B33,주문접수대장!$B$6:$B$205,0)),"")</f>
        <v/>
      </c>
      <c r="D33" s="20" t="n"/>
      <c r="E33" s="20" t="n"/>
      <c r="F33" s="20" t="n"/>
      <c r="G33" s="22" t="n"/>
      <c r="H33" s="20">
        <f>IF(G33="","",G33-TODAY())</f>
        <v/>
      </c>
      <c r="I33" s="22" t="n"/>
      <c r="J33" s="20" t="n"/>
      <c r="K33" s="20" t="n"/>
      <c r="L33" s="20" t="n"/>
    </row>
    <row r="34">
      <c r="A34" s="22" t="n"/>
      <c r="B34" s="20" t="n"/>
      <c r="C34" s="20">
        <f>IFERROR(INDEX(주문접수대장!$F$6:$F$205,MATCH(B34,주문접수대장!$B$6:$B$205,0)),"")</f>
        <v/>
      </c>
      <c r="D34" s="20" t="n"/>
      <c r="E34" s="20" t="n"/>
      <c r="F34" s="20" t="n"/>
      <c r="G34" s="22" t="n"/>
      <c r="H34" s="20">
        <f>IF(G34="","",G34-TODAY())</f>
        <v/>
      </c>
      <c r="I34" s="22" t="n"/>
      <c r="J34" s="20" t="n"/>
      <c r="K34" s="20" t="n"/>
      <c r="L34" s="20" t="n"/>
    </row>
    <row r="35">
      <c r="A35" s="22" t="n"/>
      <c r="B35" s="20" t="n"/>
      <c r="C35" s="20">
        <f>IFERROR(INDEX(주문접수대장!$F$6:$F$205,MATCH(B35,주문접수대장!$B$6:$B$205,0)),"")</f>
        <v/>
      </c>
      <c r="D35" s="20" t="n"/>
      <c r="E35" s="20" t="n"/>
      <c r="F35" s="20" t="n"/>
      <c r="G35" s="22" t="n"/>
      <c r="H35" s="20">
        <f>IF(G35="","",G35-TODAY())</f>
        <v/>
      </c>
      <c r="I35" s="22" t="n"/>
      <c r="J35" s="20" t="n"/>
      <c r="K35" s="20" t="n"/>
      <c r="L35" s="20" t="n"/>
    </row>
    <row r="36">
      <c r="A36" s="22" t="n"/>
      <c r="B36" s="20" t="n"/>
      <c r="C36" s="20">
        <f>IFERROR(INDEX(주문접수대장!$F$6:$F$205,MATCH(B36,주문접수대장!$B$6:$B$205,0)),"")</f>
        <v/>
      </c>
      <c r="D36" s="20" t="n"/>
      <c r="E36" s="20" t="n"/>
      <c r="F36" s="20" t="n"/>
      <c r="G36" s="22" t="n"/>
      <c r="H36" s="20">
        <f>IF(G36="","",G36-TODAY())</f>
        <v/>
      </c>
      <c r="I36" s="22" t="n"/>
      <c r="J36" s="20" t="n"/>
      <c r="K36" s="20" t="n"/>
      <c r="L36" s="20" t="n"/>
    </row>
    <row r="37">
      <c r="A37" s="22" t="n"/>
      <c r="B37" s="20" t="n"/>
      <c r="C37" s="20">
        <f>IFERROR(INDEX(주문접수대장!$F$6:$F$205,MATCH(B37,주문접수대장!$B$6:$B$205,0)),"")</f>
        <v/>
      </c>
      <c r="D37" s="20" t="n"/>
      <c r="E37" s="20" t="n"/>
      <c r="F37" s="20" t="n"/>
      <c r="G37" s="22" t="n"/>
      <c r="H37" s="20">
        <f>IF(G37="","",G37-TODAY())</f>
        <v/>
      </c>
      <c r="I37" s="22" t="n"/>
      <c r="J37" s="20" t="n"/>
      <c r="K37" s="20" t="n"/>
      <c r="L37" s="20" t="n"/>
    </row>
    <row r="38">
      <c r="A38" s="22" t="n"/>
      <c r="B38" s="20" t="n"/>
      <c r="C38" s="20">
        <f>IFERROR(INDEX(주문접수대장!$F$6:$F$205,MATCH(B38,주문접수대장!$B$6:$B$205,0)),"")</f>
        <v/>
      </c>
      <c r="D38" s="20" t="n"/>
      <c r="E38" s="20" t="n"/>
      <c r="F38" s="20" t="n"/>
      <c r="G38" s="22" t="n"/>
      <c r="H38" s="20">
        <f>IF(G38="","",G38-TODAY())</f>
        <v/>
      </c>
      <c r="I38" s="22" t="n"/>
      <c r="J38" s="20" t="n"/>
      <c r="K38" s="20" t="n"/>
      <c r="L38" s="20" t="n"/>
    </row>
    <row r="39">
      <c r="A39" s="22" t="n"/>
      <c r="B39" s="20" t="n"/>
      <c r="C39" s="20">
        <f>IFERROR(INDEX(주문접수대장!$F$6:$F$205,MATCH(B39,주문접수대장!$B$6:$B$205,0)),"")</f>
        <v/>
      </c>
      <c r="D39" s="20" t="n"/>
      <c r="E39" s="20" t="n"/>
      <c r="F39" s="20" t="n"/>
      <c r="G39" s="22" t="n"/>
      <c r="H39" s="20">
        <f>IF(G39="","",G39-TODAY())</f>
        <v/>
      </c>
      <c r="I39" s="22" t="n"/>
      <c r="J39" s="20" t="n"/>
      <c r="K39" s="20" t="n"/>
      <c r="L39" s="20" t="n"/>
    </row>
    <row r="40">
      <c r="A40" s="22" t="n"/>
      <c r="B40" s="20" t="n"/>
      <c r="C40" s="20">
        <f>IFERROR(INDEX(주문접수대장!$F$6:$F$205,MATCH(B40,주문접수대장!$B$6:$B$205,0)),"")</f>
        <v/>
      </c>
      <c r="D40" s="20" t="n"/>
      <c r="E40" s="20" t="n"/>
      <c r="F40" s="20" t="n"/>
      <c r="G40" s="22" t="n"/>
      <c r="H40" s="20">
        <f>IF(G40="","",G40-TODAY())</f>
        <v/>
      </c>
      <c r="I40" s="22" t="n"/>
      <c r="J40" s="20" t="n"/>
      <c r="K40" s="20" t="n"/>
      <c r="L40" s="20" t="n"/>
    </row>
    <row r="41">
      <c r="A41" s="22" t="n"/>
      <c r="B41" s="20" t="n"/>
      <c r="C41" s="20">
        <f>IFERROR(INDEX(주문접수대장!$F$6:$F$205,MATCH(B41,주문접수대장!$B$6:$B$205,0)),"")</f>
        <v/>
      </c>
      <c r="D41" s="20" t="n"/>
      <c r="E41" s="20" t="n"/>
      <c r="F41" s="20" t="n"/>
      <c r="G41" s="22" t="n"/>
      <c r="H41" s="20">
        <f>IF(G41="","",G41-TODAY())</f>
        <v/>
      </c>
      <c r="I41" s="22" t="n"/>
      <c r="J41" s="20" t="n"/>
      <c r="K41" s="20" t="n"/>
      <c r="L41" s="20" t="n"/>
    </row>
    <row r="42">
      <c r="A42" s="22" t="n"/>
      <c r="B42" s="20" t="n"/>
      <c r="C42" s="20">
        <f>IFERROR(INDEX(주문접수대장!$F$6:$F$205,MATCH(B42,주문접수대장!$B$6:$B$205,0)),"")</f>
        <v/>
      </c>
      <c r="D42" s="20" t="n"/>
      <c r="E42" s="20" t="n"/>
      <c r="F42" s="20" t="n"/>
      <c r="G42" s="22" t="n"/>
      <c r="H42" s="20">
        <f>IF(G42="","",G42-TODAY())</f>
        <v/>
      </c>
      <c r="I42" s="22" t="n"/>
      <c r="J42" s="20" t="n"/>
      <c r="K42" s="20" t="n"/>
      <c r="L42" s="20" t="n"/>
    </row>
    <row r="43">
      <c r="A43" s="22" t="n"/>
      <c r="B43" s="20" t="n"/>
      <c r="C43" s="20">
        <f>IFERROR(INDEX(주문접수대장!$F$6:$F$205,MATCH(B43,주문접수대장!$B$6:$B$205,0)),"")</f>
        <v/>
      </c>
      <c r="D43" s="20" t="n"/>
      <c r="E43" s="20" t="n"/>
      <c r="F43" s="20" t="n"/>
      <c r="G43" s="22" t="n"/>
      <c r="H43" s="20">
        <f>IF(G43="","",G43-TODAY())</f>
        <v/>
      </c>
      <c r="I43" s="22" t="n"/>
      <c r="J43" s="20" t="n"/>
      <c r="K43" s="20" t="n"/>
      <c r="L43" s="20" t="n"/>
    </row>
    <row r="44">
      <c r="A44" s="22" t="n"/>
      <c r="B44" s="20" t="n"/>
      <c r="C44" s="20">
        <f>IFERROR(INDEX(주문접수대장!$F$6:$F$205,MATCH(B44,주문접수대장!$B$6:$B$205,0)),"")</f>
        <v/>
      </c>
      <c r="D44" s="20" t="n"/>
      <c r="E44" s="20" t="n"/>
      <c r="F44" s="20" t="n"/>
      <c r="G44" s="22" t="n"/>
      <c r="H44" s="20">
        <f>IF(G44="","",G44-TODAY())</f>
        <v/>
      </c>
      <c r="I44" s="22" t="n"/>
      <c r="J44" s="20" t="n"/>
      <c r="K44" s="20" t="n"/>
      <c r="L44" s="20" t="n"/>
    </row>
    <row r="45">
      <c r="A45" s="22" t="n"/>
      <c r="B45" s="20" t="n"/>
      <c r="C45" s="20">
        <f>IFERROR(INDEX(주문접수대장!$F$6:$F$205,MATCH(B45,주문접수대장!$B$6:$B$205,0)),"")</f>
        <v/>
      </c>
      <c r="D45" s="20" t="n"/>
      <c r="E45" s="20" t="n"/>
      <c r="F45" s="20" t="n"/>
      <c r="G45" s="22" t="n"/>
      <c r="H45" s="20">
        <f>IF(G45="","",G45-TODAY())</f>
        <v/>
      </c>
      <c r="I45" s="22" t="n"/>
      <c r="J45" s="20" t="n"/>
      <c r="K45" s="20" t="n"/>
      <c r="L45" s="20" t="n"/>
    </row>
    <row r="46">
      <c r="A46" s="22" t="n"/>
      <c r="B46" s="20" t="n"/>
      <c r="C46" s="20">
        <f>IFERROR(INDEX(주문접수대장!$F$6:$F$205,MATCH(B46,주문접수대장!$B$6:$B$205,0)),"")</f>
        <v/>
      </c>
      <c r="D46" s="20" t="n"/>
      <c r="E46" s="20" t="n"/>
      <c r="F46" s="20" t="n"/>
      <c r="G46" s="22" t="n"/>
      <c r="H46" s="20">
        <f>IF(G46="","",G46-TODAY())</f>
        <v/>
      </c>
      <c r="I46" s="22" t="n"/>
      <c r="J46" s="20" t="n"/>
      <c r="K46" s="20" t="n"/>
      <c r="L46" s="20" t="n"/>
    </row>
    <row r="47">
      <c r="A47" s="22" t="n"/>
      <c r="B47" s="20" t="n"/>
      <c r="C47" s="20">
        <f>IFERROR(INDEX(주문접수대장!$F$6:$F$205,MATCH(B47,주문접수대장!$B$6:$B$205,0)),"")</f>
        <v/>
      </c>
      <c r="D47" s="20" t="n"/>
      <c r="E47" s="20" t="n"/>
      <c r="F47" s="20" t="n"/>
      <c r="G47" s="22" t="n"/>
      <c r="H47" s="20">
        <f>IF(G47="","",G47-TODAY())</f>
        <v/>
      </c>
      <c r="I47" s="22" t="n"/>
      <c r="J47" s="20" t="n"/>
      <c r="K47" s="20" t="n"/>
      <c r="L47" s="20" t="n"/>
    </row>
    <row r="48">
      <c r="A48" s="22" t="n"/>
      <c r="B48" s="20" t="n"/>
      <c r="C48" s="20">
        <f>IFERROR(INDEX(주문접수대장!$F$6:$F$205,MATCH(B48,주문접수대장!$B$6:$B$205,0)),"")</f>
        <v/>
      </c>
      <c r="D48" s="20" t="n"/>
      <c r="E48" s="20" t="n"/>
      <c r="F48" s="20" t="n"/>
      <c r="G48" s="22" t="n"/>
      <c r="H48" s="20">
        <f>IF(G48="","",G48-TODAY())</f>
        <v/>
      </c>
      <c r="I48" s="22" t="n"/>
      <c r="J48" s="20" t="n"/>
      <c r="K48" s="20" t="n"/>
      <c r="L48" s="20" t="n"/>
    </row>
    <row r="49">
      <c r="A49" s="22" t="n"/>
      <c r="B49" s="20" t="n"/>
      <c r="C49" s="20">
        <f>IFERROR(INDEX(주문접수대장!$F$6:$F$205,MATCH(B49,주문접수대장!$B$6:$B$205,0)),"")</f>
        <v/>
      </c>
      <c r="D49" s="20" t="n"/>
      <c r="E49" s="20" t="n"/>
      <c r="F49" s="20" t="n"/>
      <c r="G49" s="22" t="n"/>
      <c r="H49" s="20">
        <f>IF(G49="","",G49-TODAY())</f>
        <v/>
      </c>
      <c r="I49" s="22" t="n"/>
      <c r="J49" s="20" t="n"/>
      <c r="K49" s="20" t="n"/>
      <c r="L49" s="20" t="n"/>
    </row>
    <row r="50">
      <c r="A50" s="22" t="n"/>
      <c r="B50" s="20" t="n"/>
      <c r="C50" s="20">
        <f>IFERROR(INDEX(주문접수대장!$F$6:$F$205,MATCH(B50,주문접수대장!$B$6:$B$205,0)),"")</f>
        <v/>
      </c>
      <c r="D50" s="20" t="n"/>
      <c r="E50" s="20" t="n"/>
      <c r="F50" s="20" t="n"/>
      <c r="G50" s="22" t="n"/>
      <c r="H50" s="20">
        <f>IF(G50="","",G50-TODAY())</f>
        <v/>
      </c>
      <c r="I50" s="22" t="n"/>
      <c r="J50" s="20" t="n"/>
      <c r="K50" s="20" t="n"/>
      <c r="L50" s="20" t="n"/>
    </row>
    <row r="51">
      <c r="A51" s="22" t="n"/>
      <c r="B51" s="20" t="n"/>
      <c r="C51" s="20">
        <f>IFERROR(INDEX(주문접수대장!$F$6:$F$205,MATCH(B51,주문접수대장!$B$6:$B$205,0)),"")</f>
        <v/>
      </c>
      <c r="D51" s="20" t="n"/>
      <c r="E51" s="20" t="n"/>
      <c r="F51" s="20" t="n"/>
      <c r="G51" s="22" t="n"/>
      <c r="H51" s="20">
        <f>IF(G51="","",G51-TODAY())</f>
        <v/>
      </c>
      <c r="I51" s="22" t="n"/>
      <c r="J51" s="20" t="n"/>
      <c r="K51" s="20" t="n"/>
      <c r="L51" s="20" t="n"/>
    </row>
    <row r="52">
      <c r="A52" s="22" t="n"/>
      <c r="B52" s="20" t="n"/>
      <c r="C52" s="20">
        <f>IFERROR(INDEX(주문접수대장!$F$6:$F$205,MATCH(B52,주문접수대장!$B$6:$B$205,0)),"")</f>
        <v/>
      </c>
      <c r="D52" s="20" t="n"/>
      <c r="E52" s="20" t="n"/>
      <c r="F52" s="20" t="n"/>
      <c r="G52" s="22" t="n"/>
      <c r="H52" s="20">
        <f>IF(G52="","",G52-TODAY())</f>
        <v/>
      </c>
      <c r="I52" s="22" t="n"/>
      <c r="J52" s="20" t="n"/>
      <c r="K52" s="20" t="n"/>
      <c r="L52" s="20" t="n"/>
    </row>
    <row r="53">
      <c r="A53" s="22" t="n"/>
      <c r="B53" s="20" t="n"/>
      <c r="C53" s="20">
        <f>IFERROR(INDEX(주문접수대장!$F$6:$F$205,MATCH(B53,주문접수대장!$B$6:$B$205,0)),"")</f>
        <v/>
      </c>
      <c r="D53" s="20" t="n"/>
      <c r="E53" s="20" t="n"/>
      <c r="F53" s="20" t="n"/>
      <c r="G53" s="22" t="n"/>
      <c r="H53" s="20">
        <f>IF(G53="","",G53-TODAY())</f>
        <v/>
      </c>
      <c r="I53" s="22" t="n"/>
      <c r="J53" s="20" t="n"/>
      <c r="K53" s="20" t="n"/>
      <c r="L53" s="20" t="n"/>
    </row>
    <row r="54">
      <c r="A54" s="22" t="n"/>
      <c r="B54" s="20" t="n"/>
      <c r="C54" s="20">
        <f>IFERROR(INDEX(주문접수대장!$F$6:$F$205,MATCH(B54,주문접수대장!$B$6:$B$205,0)),"")</f>
        <v/>
      </c>
      <c r="D54" s="20" t="n"/>
      <c r="E54" s="20" t="n"/>
      <c r="F54" s="20" t="n"/>
      <c r="G54" s="22" t="n"/>
      <c r="H54" s="20">
        <f>IF(G54="","",G54-TODAY())</f>
        <v/>
      </c>
      <c r="I54" s="22" t="n"/>
      <c r="J54" s="20" t="n"/>
      <c r="K54" s="20" t="n"/>
      <c r="L54" s="20" t="n"/>
    </row>
    <row r="55">
      <c r="A55" s="22" t="n"/>
      <c r="B55" s="20" t="n"/>
      <c r="C55" s="20">
        <f>IFERROR(INDEX(주문접수대장!$F$6:$F$205,MATCH(B55,주문접수대장!$B$6:$B$205,0)),"")</f>
        <v/>
      </c>
      <c r="D55" s="20" t="n"/>
      <c r="E55" s="20" t="n"/>
      <c r="F55" s="20" t="n"/>
      <c r="G55" s="22" t="n"/>
      <c r="H55" s="20">
        <f>IF(G55="","",G55-TODAY())</f>
        <v/>
      </c>
      <c r="I55" s="22" t="n"/>
      <c r="J55" s="20" t="n"/>
      <c r="K55" s="20" t="n"/>
      <c r="L55" s="20" t="n"/>
    </row>
    <row r="56">
      <c r="A56" s="22" t="n"/>
      <c r="B56" s="20" t="n"/>
      <c r="C56" s="20">
        <f>IFERROR(INDEX(주문접수대장!$F$6:$F$205,MATCH(B56,주문접수대장!$B$6:$B$205,0)),"")</f>
        <v/>
      </c>
      <c r="D56" s="20" t="n"/>
      <c r="E56" s="20" t="n"/>
      <c r="F56" s="20" t="n"/>
      <c r="G56" s="22" t="n"/>
      <c r="H56" s="20">
        <f>IF(G56="","",G56-TODAY())</f>
        <v/>
      </c>
      <c r="I56" s="22" t="n"/>
      <c r="J56" s="20" t="n"/>
      <c r="K56" s="20" t="n"/>
      <c r="L56" s="20" t="n"/>
    </row>
    <row r="57">
      <c r="A57" s="22" t="n"/>
      <c r="B57" s="20" t="n"/>
      <c r="C57" s="20">
        <f>IFERROR(INDEX(주문접수대장!$F$6:$F$205,MATCH(B57,주문접수대장!$B$6:$B$205,0)),"")</f>
        <v/>
      </c>
      <c r="D57" s="20" t="n"/>
      <c r="E57" s="20" t="n"/>
      <c r="F57" s="20" t="n"/>
      <c r="G57" s="22" t="n"/>
      <c r="H57" s="20">
        <f>IF(G57="","",G57-TODAY())</f>
        <v/>
      </c>
      <c r="I57" s="22" t="n"/>
      <c r="J57" s="20" t="n"/>
      <c r="K57" s="20" t="n"/>
      <c r="L57" s="20" t="n"/>
    </row>
    <row r="58">
      <c r="A58" s="22" t="n"/>
      <c r="B58" s="20" t="n"/>
      <c r="C58" s="20">
        <f>IFERROR(INDEX(주문접수대장!$F$6:$F$205,MATCH(B58,주문접수대장!$B$6:$B$205,0)),"")</f>
        <v/>
      </c>
      <c r="D58" s="20" t="n"/>
      <c r="E58" s="20" t="n"/>
      <c r="F58" s="20" t="n"/>
      <c r="G58" s="22" t="n"/>
      <c r="H58" s="20">
        <f>IF(G58="","",G58-TODAY())</f>
        <v/>
      </c>
      <c r="I58" s="22" t="n"/>
      <c r="J58" s="20" t="n"/>
      <c r="K58" s="20" t="n"/>
      <c r="L58" s="20" t="n"/>
    </row>
    <row r="59">
      <c r="A59" s="22" t="n"/>
      <c r="B59" s="20" t="n"/>
      <c r="C59" s="20">
        <f>IFERROR(INDEX(주문접수대장!$F$6:$F$205,MATCH(B59,주문접수대장!$B$6:$B$205,0)),"")</f>
        <v/>
      </c>
      <c r="D59" s="20" t="n"/>
      <c r="E59" s="20" t="n"/>
      <c r="F59" s="20" t="n"/>
      <c r="G59" s="22" t="n"/>
      <c r="H59" s="20">
        <f>IF(G59="","",G59-TODAY())</f>
        <v/>
      </c>
      <c r="I59" s="22" t="n"/>
      <c r="J59" s="20" t="n"/>
      <c r="K59" s="20" t="n"/>
      <c r="L59" s="20" t="n"/>
    </row>
    <row r="60">
      <c r="A60" s="22" t="n"/>
      <c r="B60" s="20" t="n"/>
      <c r="C60" s="20">
        <f>IFERROR(INDEX(주문접수대장!$F$6:$F$205,MATCH(B60,주문접수대장!$B$6:$B$205,0)),"")</f>
        <v/>
      </c>
      <c r="D60" s="20" t="n"/>
      <c r="E60" s="20" t="n"/>
      <c r="F60" s="20" t="n"/>
      <c r="G60" s="22" t="n"/>
      <c r="H60" s="20">
        <f>IF(G60="","",G60-TODAY())</f>
        <v/>
      </c>
      <c r="I60" s="22" t="n"/>
      <c r="J60" s="20" t="n"/>
      <c r="K60" s="20" t="n"/>
      <c r="L60" s="20" t="n"/>
    </row>
    <row r="61">
      <c r="A61" s="22" t="n"/>
      <c r="B61" s="20" t="n"/>
      <c r="C61" s="20">
        <f>IFERROR(INDEX(주문접수대장!$F$6:$F$205,MATCH(B61,주문접수대장!$B$6:$B$205,0)),"")</f>
        <v/>
      </c>
      <c r="D61" s="20" t="n"/>
      <c r="E61" s="20" t="n"/>
      <c r="F61" s="20" t="n"/>
      <c r="G61" s="22" t="n"/>
      <c r="H61" s="20">
        <f>IF(G61="","",G61-TODAY())</f>
        <v/>
      </c>
      <c r="I61" s="22" t="n"/>
      <c r="J61" s="20" t="n"/>
      <c r="K61" s="20" t="n"/>
      <c r="L61" s="20" t="n"/>
    </row>
    <row r="62">
      <c r="A62" s="22" t="n"/>
      <c r="B62" s="20" t="n"/>
      <c r="C62" s="20">
        <f>IFERROR(INDEX(주문접수대장!$F$6:$F$205,MATCH(B62,주문접수대장!$B$6:$B$205,0)),"")</f>
        <v/>
      </c>
      <c r="D62" s="20" t="n"/>
      <c r="E62" s="20" t="n"/>
      <c r="F62" s="20" t="n"/>
      <c r="G62" s="22" t="n"/>
      <c r="H62" s="20">
        <f>IF(G62="","",G62-TODAY())</f>
        <v/>
      </c>
      <c r="I62" s="22" t="n"/>
      <c r="J62" s="20" t="n"/>
      <c r="K62" s="20" t="n"/>
      <c r="L62" s="20" t="n"/>
    </row>
    <row r="63">
      <c r="A63" s="22" t="n"/>
      <c r="B63" s="20" t="n"/>
      <c r="C63" s="20">
        <f>IFERROR(INDEX(주문접수대장!$F$6:$F$205,MATCH(B63,주문접수대장!$B$6:$B$205,0)),"")</f>
        <v/>
      </c>
      <c r="D63" s="20" t="n"/>
      <c r="E63" s="20" t="n"/>
      <c r="F63" s="20" t="n"/>
      <c r="G63" s="22" t="n"/>
      <c r="H63" s="20">
        <f>IF(G63="","",G63-TODAY())</f>
        <v/>
      </c>
      <c r="I63" s="22" t="n"/>
      <c r="J63" s="20" t="n"/>
      <c r="K63" s="20" t="n"/>
      <c r="L63" s="20" t="n"/>
    </row>
    <row r="64">
      <c r="A64" s="22" t="n"/>
      <c r="B64" s="20" t="n"/>
      <c r="C64" s="20">
        <f>IFERROR(INDEX(주문접수대장!$F$6:$F$205,MATCH(B64,주문접수대장!$B$6:$B$205,0)),"")</f>
        <v/>
      </c>
      <c r="D64" s="20" t="n"/>
      <c r="E64" s="20" t="n"/>
      <c r="F64" s="20" t="n"/>
      <c r="G64" s="22" t="n"/>
      <c r="H64" s="20">
        <f>IF(G64="","",G64-TODAY())</f>
        <v/>
      </c>
      <c r="I64" s="22" t="n"/>
      <c r="J64" s="20" t="n"/>
      <c r="K64" s="20" t="n"/>
      <c r="L64" s="20" t="n"/>
    </row>
    <row r="65">
      <c r="A65" s="22" t="n"/>
      <c r="B65" s="20" t="n"/>
      <c r="C65" s="20">
        <f>IFERROR(INDEX(주문접수대장!$F$6:$F$205,MATCH(B65,주문접수대장!$B$6:$B$205,0)),"")</f>
        <v/>
      </c>
      <c r="D65" s="20" t="n"/>
      <c r="E65" s="20" t="n"/>
      <c r="F65" s="20" t="n"/>
      <c r="G65" s="22" t="n"/>
      <c r="H65" s="20">
        <f>IF(G65="","",G65-TODAY())</f>
        <v/>
      </c>
      <c r="I65" s="22" t="n"/>
      <c r="J65" s="20" t="n"/>
      <c r="K65" s="20" t="n"/>
      <c r="L65" s="20" t="n"/>
    </row>
    <row r="66">
      <c r="A66" s="22" t="n"/>
      <c r="B66" s="20" t="n"/>
      <c r="C66" s="20">
        <f>IFERROR(INDEX(주문접수대장!$F$6:$F$205,MATCH(B66,주문접수대장!$B$6:$B$205,0)),"")</f>
        <v/>
      </c>
      <c r="D66" s="20" t="n"/>
      <c r="E66" s="20" t="n"/>
      <c r="F66" s="20" t="n"/>
      <c r="G66" s="22" t="n"/>
      <c r="H66" s="20">
        <f>IF(G66="","",G66-TODAY())</f>
        <v/>
      </c>
      <c r="I66" s="22" t="n"/>
      <c r="J66" s="20" t="n"/>
      <c r="K66" s="20" t="n"/>
      <c r="L66" s="20" t="n"/>
    </row>
    <row r="67">
      <c r="A67" s="22" t="n"/>
      <c r="B67" s="20" t="n"/>
      <c r="C67" s="20">
        <f>IFERROR(INDEX(주문접수대장!$F$6:$F$205,MATCH(B67,주문접수대장!$B$6:$B$205,0)),"")</f>
        <v/>
      </c>
      <c r="D67" s="20" t="n"/>
      <c r="E67" s="20" t="n"/>
      <c r="F67" s="20" t="n"/>
      <c r="G67" s="22" t="n"/>
      <c r="H67" s="20">
        <f>IF(G67="","",G67-TODAY())</f>
        <v/>
      </c>
      <c r="I67" s="22" t="n"/>
      <c r="J67" s="20" t="n"/>
      <c r="K67" s="20" t="n"/>
      <c r="L67" s="20" t="n"/>
    </row>
    <row r="68">
      <c r="A68" s="22" t="n"/>
      <c r="B68" s="20" t="n"/>
      <c r="C68" s="20">
        <f>IFERROR(INDEX(주문접수대장!$F$6:$F$205,MATCH(B68,주문접수대장!$B$6:$B$205,0)),"")</f>
        <v/>
      </c>
      <c r="D68" s="20" t="n"/>
      <c r="E68" s="20" t="n"/>
      <c r="F68" s="20" t="n"/>
      <c r="G68" s="22" t="n"/>
      <c r="H68" s="20">
        <f>IF(G68="","",G68-TODAY())</f>
        <v/>
      </c>
      <c r="I68" s="22" t="n"/>
      <c r="J68" s="20" t="n"/>
      <c r="K68" s="20" t="n"/>
      <c r="L68" s="20" t="n"/>
    </row>
    <row r="69">
      <c r="A69" s="22" t="n"/>
      <c r="B69" s="20" t="n"/>
      <c r="C69" s="20">
        <f>IFERROR(INDEX(주문접수대장!$F$6:$F$205,MATCH(B69,주문접수대장!$B$6:$B$205,0)),"")</f>
        <v/>
      </c>
      <c r="D69" s="20" t="n"/>
      <c r="E69" s="20" t="n"/>
      <c r="F69" s="20" t="n"/>
      <c r="G69" s="22" t="n"/>
      <c r="H69" s="20">
        <f>IF(G69="","",G69-TODAY())</f>
        <v/>
      </c>
      <c r="I69" s="22" t="n"/>
      <c r="J69" s="20" t="n"/>
      <c r="K69" s="20" t="n"/>
      <c r="L69" s="20" t="n"/>
    </row>
    <row r="70">
      <c r="A70" s="22" t="n"/>
      <c r="B70" s="20" t="n"/>
      <c r="C70" s="20">
        <f>IFERROR(INDEX(주문접수대장!$F$6:$F$205,MATCH(B70,주문접수대장!$B$6:$B$205,0)),"")</f>
        <v/>
      </c>
      <c r="D70" s="20" t="n"/>
      <c r="E70" s="20" t="n"/>
      <c r="F70" s="20" t="n"/>
      <c r="G70" s="22" t="n"/>
      <c r="H70" s="20">
        <f>IF(G70="","",G70-TODAY())</f>
        <v/>
      </c>
      <c r="I70" s="22" t="n"/>
      <c r="J70" s="20" t="n"/>
      <c r="K70" s="20" t="n"/>
      <c r="L70" s="20" t="n"/>
    </row>
    <row r="71">
      <c r="A71" s="22" t="n"/>
      <c r="B71" s="20" t="n"/>
      <c r="C71" s="20">
        <f>IFERROR(INDEX(주문접수대장!$F$6:$F$205,MATCH(B71,주문접수대장!$B$6:$B$205,0)),"")</f>
        <v/>
      </c>
      <c r="D71" s="20" t="n"/>
      <c r="E71" s="20" t="n"/>
      <c r="F71" s="20" t="n"/>
      <c r="G71" s="22" t="n"/>
      <c r="H71" s="20">
        <f>IF(G71="","",G71-TODAY())</f>
        <v/>
      </c>
      <c r="I71" s="22" t="n"/>
      <c r="J71" s="20" t="n"/>
      <c r="K71" s="20" t="n"/>
      <c r="L71" s="20" t="n"/>
    </row>
    <row r="72">
      <c r="A72" s="22" t="n"/>
      <c r="B72" s="20" t="n"/>
      <c r="C72" s="20">
        <f>IFERROR(INDEX(주문접수대장!$F$6:$F$205,MATCH(B72,주문접수대장!$B$6:$B$205,0)),"")</f>
        <v/>
      </c>
      <c r="D72" s="20" t="n"/>
      <c r="E72" s="20" t="n"/>
      <c r="F72" s="20" t="n"/>
      <c r="G72" s="22" t="n"/>
      <c r="H72" s="20">
        <f>IF(G72="","",G72-TODAY())</f>
        <v/>
      </c>
      <c r="I72" s="22" t="n"/>
      <c r="J72" s="20" t="n"/>
      <c r="K72" s="20" t="n"/>
      <c r="L72" s="20" t="n"/>
    </row>
    <row r="73">
      <c r="A73" s="22" t="n"/>
      <c r="B73" s="20" t="n"/>
      <c r="C73" s="20">
        <f>IFERROR(INDEX(주문접수대장!$F$6:$F$205,MATCH(B73,주문접수대장!$B$6:$B$205,0)),"")</f>
        <v/>
      </c>
      <c r="D73" s="20" t="n"/>
      <c r="E73" s="20" t="n"/>
      <c r="F73" s="20" t="n"/>
      <c r="G73" s="22" t="n"/>
      <c r="H73" s="20">
        <f>IF(G73="","",G73-TODAY())</f>
        <v/>
      </c>
      <c r="I73" s="22" t="n"/>
      <c r="J73" s="20" t="n"/>
      <c r="K73" s="20" t="n"/>
      <c r="L73" s="20" t="n"/>
    </row>
    <row r="74">
      <c r="A74" s="22" t="n"/>
      <c r="B74" s="20" t="n"/>
      <c r="C74" s="20">
        <f>IFERROR(INDEX(주문접수대장!$F$6:$F$205,MATCH(B74,주문접수대장!$B$6:$B$205,0)),"")</f>
        <v/>
      </c>
      <c r="D74" s="20" t="n"/>
      <c r="E74" s="20" t="n"/>
      <c r="F74" s="20" t="n"/>
      <c r="G74" s="22" t="n"/>
      <c r="H74" s="20">
        <f>IF(G74="","",G74-TODAY())</f>
        <v/>
      </c>
      <c r="I74" s="22" t="n"/>
      <c r="J74" s="20" t="n"/>
      <c r="K74" s="20" t="n"/>
      <c r="L74" s="20" t="n"/>
    </row>
    <row r="75">
      <c r="A75" s="22" t="n"/>
      <c r="B75" s="20" t="n"/>
      <c r="C75" s="20">
        <f>IFERROR(INDEX(주문접수대장!$F$6:$F$205,MATCH(B75,주문접수대장!$B$6:$B$205,0)),"")</f>
        <v/>
      </c>
      <c r="D75" s="20" t="n"/>
      <c r="E75" s="20" t="n"/>
      <c r="F75" s="20" t="n"/>
      <c r="G75" s="22" t="n"/>
      <c r="H75" s="20">
        <f>IF(G75="","",G75-TODAY())</f>
        <v/>
      </c>
      <c r="I75" s="22" t="n"/>
      <c r="J75" s="20" t="n"/>
      <c r="K75" s="20" t="n"/>
      <c r="L75" s="20" t="n"/>
    </row>
    <row r="76">
      <c r="A76" s="22" t="n"/>
      <c r="B76" s="20" t="n"/>
      <c r="C76" s="20">
        <f>IFERROR(INDEX(주문접수대장!$F$6:$F$205,MATCH(B76,주문접수대장!$B$6:$B$205,0)),"")</f>
        <v/>
      </c>
      <c r="D76" s="20" t="n"/>
      <c r="E76" s="20" t="n"/>
      <c r="F76" s="20" t="n"/>
      <c r="G76" s="22" t="n"/>
      <c r="H76" s="20">
        <f>IF(G76="","",G76-TODAY())</f>
        <v/>
      </c>
      <c r="I76" s="22" t="n"/>
      <c r="J76" s="20" t="n"/>
      <c r="K76" s="20" t="n"/>
      <c r="L76" s="20" t="n"/>
    </row>
    <row r="77">
      <c r="A77" s="22" t="n"/>
      <c r="B77" s="20" t="n"/>
      <c r="C77" s="20">
        <f>IFERROR(INDEX(주문접수대장!$F$6:$F$205,MATCH(B77,주문접수대장!$B$6:$B$205,0)),"")</f>
        <v/>
      </c>
      <c r="D77" s="20" t="n"/>
      <c r="E77" s="20" t="n"/>
      <c r="F77" s="20" t="n"/>
      <c r="G77" s="22" t="n"/>
      <c r="H77" s="20">
        <f>IF(G77="","",G77-TODAY())</f>
        <v/>
      </c>
      <c r="I77" s="22" t="n"/>
      <c r="J77" s="20" t="n"/>
      <c r="K77" s="20" t="n"/>
      <c r="L77" s="20" t="n"/>
    </row>
    <row r="78">
      <c r="A78" s="22" t="n"/>
      <c r="B78" s="20" t="n"/>
      <c r="C78" s="20">
        <f>IFERROR(INDEX(주문접수대장!$F$6:$F$205,MATCH(B78,주문접수대장!$B$6:$B$205,0)),"")</f>
        <v/>
      </c>
      <c r="D78" s="20" t="n"/>
      <c r="E78" s="20" t="n"/>
      <c r="F78" s="20" t="n"/>
      <c r="G78" s="22" t="n"/>
      <c r="H78" s="20">
        <f>IF(G78="","",G78-TODAY())</f>
        <v/>
      </c>
      <c r="I78" s="22" t="n"/>
      <c r="J78" s="20" t="n"/>
      <c r="K78" s="20" t="n"/>
      <c r="L78" s="20" t="n"/>
    </row>
    <row r="79">
      <c r="A79" s="22" t="n"/>
      <c r="B79" s="20" t="n"/>
      <c r="C79" s="20">
        <f>IFERROR(INDEX(주문접수대장!$F$6:$F$205,MATCH(B79,주문접수대장!$B$6:$B$205,0)),"")</f>
        <v/>
      </c>
      <c r="D79" s="20" t="n"/>
      <c r="E79" s="20" t="n"/>
      <c r="F79" s="20" t="n"/>
      <c r="G79" s="22" t="n"/>
      <c r="H79" s="20">
        <f>IF(G79="","",G79-TODAY())</f>
        <v/>
      </c>
      <c r="I79" s="22" t="n"/>
      <c r="J79" s="20" t="n"/>
      <c r="K79" s="20" t="n"/>
      <c r="L79" s="20" t="n"/>
    </row>
    <row r="80">
      <c r="A80" s="22" t="n"/>
      <c r="B80" s="20" t="n"/>
      <c r="C80" s="20">
        <f>IFERROR(INDEX(주문접수대장!$F$6:$F$205,MATCH(B80,주문접수대장!$B$6:$B$205,0)),"")</f>
        <v/>
      </c>
      <c r="D80" s="20" t="n"/>
      <c r="E80" s="20" t="n"/>
      <c r="F80" s="20" t="n"/>
      <c r="G80" s="22" t="n"/>
      <c r="H80" s="20">
        <f>IF(G80="","",G80-TODAY())</f>
        <v/>
      </c>
      <c r="I80" s="22" t="n"/>
      <c r="J80" s="20" t="n"/>
      <c r="K80" s="20" t="n"/>
      <c r="L80" s="20" t="n"/>
    </row>
  </sheetData>
  <mergeCells count="3">
    <mergeCell ref="K3:L3"/>
    <mergeCell ref="A3:J3"/>
    <mergeCell ref="A1:L2"/>
  </mergeCells>
  <conditionalFormatting sqref="E6:E80">
    <cfRule type="expression" priority="1" dxfId="0">
      <formula>$E6="대기"</formula>
    </cfRule>
    <cfRule type="expression" priority="2" dxfId="1">
      <formula>$E6="해결"</formula>
    </cfRule>
  </conditionalFormatting>
  <conditionalFormatting sqref="H6:H80">
    <cfRule type="cellIs" priority="3" operator="lessThan" dxfId="3">
      <formula>0</formula>
    </cfRule>
  </conditionalFormatting>
  <dataValidations count="2">
    <dataValidation sqref="D6:D80" showDropDown="0" showInputMessage="0" showErrorMessage="0" allowBlank="1" errorTitle="입력값 확인" error="목록에서 값을 선택하거나 형식에 맞게 입력해 주세요." type="list">
      <formula1>"배송문의,교환,반품,취소,결제확인,주소확인,품절안내,기타"</formula1>
    </dataValidation>
    <dataValidation sqref="E6:E80" showDropDown="0" showInputMessage="0" showErrorMessage="0" allowBlank="1" errorTitle="입력값 확인" error="목록에서 값을 선택하거나 형식에 맞게 입력해 주세요." type="list">
      <formula1>"대기,진행중,해결,보류"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L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4" customWidth="1" min="10" max="10"/>
    <col width="14" customWidth="1" min="11" max="11"/>
    <col width="14" customWidth="1" min="12" max="12"/>
  </cols>
  <sheetData>
    <row r="1" ht="28" customHeight="1">
      <c r="A1" s="1" t="inlineStr">
        <is>
          <t>주문 대시보드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 ht="26" customHeight="1">
      <c r="A3" s="3" t="inlineStr">
        <is>
          <t>매출, 미출고, 지연, CS 이슈를 주문접수대장 기준으로 확인합니다.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5" t="inlineStr">
        <is>
          <t>STACKCUBE TEMPLATE</t>
        </is>
      </c>
    </row>
    <row r="5">
      <c r="B5" s="26" t="inlineStr">
        <is>
          <t>총 주문금액</t>
        </is>
      </c>
      <c r="D5" s="27" t="inlineStr">
        <is>
          <t>미출고</t>
        </is>
      </c>
      <c r="F5" s="28" t="inlineStr">
        <is>
          <t>지연</t>
        </is>
      </c>
      <c r="H5" s="29" t="inlineStr">
        <is>
          <t>미해결 CS</t>
        </is>
      </c>
    </row>
    <row r="6">
      <c r="B6" s="30">
        <f>SUM(주문접수대장!M6:M205)</f>
        <v/>
      </c>
      <c r="D6" s="31">
        <f>COUNTIFS(주문접수대장!O6:O205,"&lt;&gt;출고완료",주문접수대장!B6:B205,"&lt;&gt;")</f>
        <v/>
      </c>
      <c r="F6" s="31">
        <f>COUNTIF(주문접수대장!T6:T205,"지연")</f>
        <v/>
      </c>
      <c r="H6" s="31">
        <f>COUNTIFS(CS관리!E6:E80,"&lt;&gt;해결",CS관리!B6:B80,"&lt;&gt;")</f>
        <v/>
      </c>
    </row>
    <row r="7"/>
    <row r="8">
      <c r="B8" s="32" t="inlineStr">
        <is>
          <t>접수 주문 기준</t>
        </is>
      </c>
      <c r="D8" s="32" t="inlineStr">
        <is>
          <t>출고 전 주문</t>
        </is>
      </c>
      <c r="F8" s="32" t="inlineStr">
        <is>
          <t>출고 예정일 초과</t>
        </is>
      </c>
      <c r="H8" s="32" t="inlineStr">
        <is>
          <t>후속 처리 필요</t>
        </is>
      </c>
    </row>
    <row r="11" ht="24" customHeight="1">
      <c r="B11" s="33" t="inlineStr">
        <is>
          <t>채널별 주문금액</t>
        </is>
      </c>
      <c r="C11" s="2" t="n"/>
      <c r="D11" s="2" t="n"/>
      <c r="F11" s="33" t="inlineStr">
        <is>
          <t>주문상태</t>
        </is>
      </c>
      <c r="G11" s="2" t="n"/>
      <c r="H11" s="2" t="n"/>
    </row>
    <row r="12">
      <c r="B12" s="34" t="inlineStr">
        <is>
          <t>온라인</t>
        </is>
      </c>
      <c r="C12" s="35">
        <f>SUMIFS(주문접수대장!$M$6:$M$205,주문접수대장!$C$6:$C$205,B12)</f>
        <v/>
      </c>
      <c r="F12" s="34" t="inlineStr">
        <is>
          <t>결제확인</t>
        </is>
      </c>
      <c r="G12" s="35">
        <f>COUNTIF(주문접수대장!$O$6:$O$205,F12)</f>
        <v/>
      </c>
    </row>
    <row r="13">
      <c r="B13" s="34" t="inlineStr">
        <is>
          <t>B2B</t>
        </is>
      </c>
      <c r="C13" s="35">
        <f>SUMIFS(주문접수대장!$M$6:$M$205,주문접수대장!$C$6:$C$205,B13)</f>
        <v/>
      </c>
      <c r="F13" s="34" t="inlineStr">
        <is>
          <t>출고대기</t>
        </is>
      </c>
      <c r="G13" s="35">
        <f>COUNTIF(주문접수대장!$O$6:$O$205,F13)</f>
        <v/>
      </c>
    </row>
    <row r="14">
      <c r="B14" s="34" t="inlineStr">
        <is>
          <t>D2C</t>
        </is>
      </c>
      <c r="C14" s="35">
        <f>SUMIFS(주문접수대장!$M$6:$M$205,주문접수대장!$C$6:$C$205,B14)</f>
        <v/>
      </c>
      <c r="F14" s="34" t="inlineStr">
        <is>
          <t>피킹중</t>
        </is>
      </c>
      <c r="G14" s="35">
        <f>COUNTIF(주문접수대장!$O$6:$O$205,F14)</f>
        <v/>
      </c>
    </row>
    <row r="15">
      <c r="B15" s="34" t="inlineStr">
        <is>
          <t>리셀러</t>
        </is>
      </c>
      <c r="C15" s="35">
        <f>SUMIFS(주문접수대장!$M$6:$M$205,주문접수대장!$C$6:$C$205,B15)</f>
        <v/>
      </c>
      <c r="F15" s="34" t="inlineStr">
        <is>
          <t>출고완료</t>
        </is>
      </c>
      <c r="G15" s="35">
        <f>COUNTIF(주문접수대장!$O$6:$O$205,F15)</f>
        <v/>
      </c>
    </row>
    <row r="16">
      <c r="F16" s="34" t="inlineStr">
        <is>
          <t>보류</t>
        </is>
      </c>
      <c r="G16" s="35">
        <f>COUNTIF(주문접수대장!$O$6:$O$205,F16)</f>
        <v/>
      </c>
    </row>
    <row r="17">
      <c r="F17" s="34" t="inlineStr">
        <is>
          <t>취소</t>
        </is>
      </c>
      <c r="G17" s="35">
        <f>COUNTIF(주문접수대장!$O$6:$O$205,F17)</f>
        <v/>
      </c>
    </row>
  </sheetData>
  <mergeCells count="17">
    <mergeCell ref="D8:E8"/>
    <mergeCell ref="B11:D11"/>
    <mergeCell ref="H6:I7"/>
    <mergeCell ref="B5:C5"/>
    <mergeCell ref="F5:G5"/>
    <mergeCell ref="A3:J3"/>
    <mergeCell ref="A1:L2"/>
    <mergeCell ref="D5:E5"/>
    <mergeCell ref="D6:E7"/>
    <mergeCell ref="B6:C7"/>
    <mergeCell ref="H5:I5"/>
    <mergeCell ref="F6:G7"/>
    <mergeCell ref="H8:I8"/>
    <mergeCell ref="B8:C8"/>
    <mergeCell ref="F11:H11"/>
    <mergeCell ref="K3:L3"/>
    <mergeCell ref="F8:G8"/>
  </mergeCells>
  <pageMargins left="0.35" right="0.35" top="0.5" bottom="0.5" header="0.5" footer="0.5"/>
  <pageSetup orientation="landscape" fitToHeight="0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F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44" customWidth="1" min="2" max="2"/>
    <col width="44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1" t="inlineStr">
        <is>
          <t>엑셀로 시작할 수 있는 일과, 시스템이 필요한 순간</t>
        </is>
      </c>
    </row>
    <row r="2" ht="28" customHeight="1">
      <c r="A2" s="2" t="n"/>
      <c r="B2" s="2" t="n"/>
      <c r="C2" s="2" t="n"/>
      <c r="D2" s="2" t="n"/>
      <c r="E2" s="2" t="n"/>
      <c r="F2" s="2" t="n"/>
    </row>
    <row r="3" ht="26" customHeight="1">
      <c r="A3" s="3" t="inlineStr">
        <is>
          <t>업무가 커질수록 파일 하나로 관리하기 어려워지는 지점을 정리했습니다.</t>
        </is>
      </c>
      <c r="B3" s="4" t="n"/>
      <c r="C3" s="4" t="n"/>
      <c r="D3" s="4" t="n"/>
      <c r="E3" s="5" t="inlineStr">
        <is>
          <t>STACKCUBE TEMPLATE</t>
        </is>
      </c>
    </row>
    <row r="5">
      <c r="A5" s="19" t="inlineStr">
        <is>
          <t>상황</t>
        </is>
      </c>
      <c r="B5" s="19" t="inlineStr">
        <is>
          <t>엑셀에서 생기는 문제</t>
        </is>
      </c>
      <c r="C5" s="19" t="inlineStr">
        <is>
          <t>시스템으로 옮길 때 좋아지는 점</t>
        </is>
      </c>
    </row>
    <row r="6" ht="48" customHeight="1">
      <c r="A6" s="11" t="inlineStr">
        <is>
          <t>주문 증가</t>
        </is>
      </c>
      <c r="B6" s="11" t="inlineStr">
        <is>
          <t>주문번호, 송장, 상태를 사람이 맞추면서 누락이 생깁니다.</t>
        </is>
      </c>
      <c r="C6" s="11" t="inlineStr">
        <is>
          <t>주문 접수부터 출고까지 같은 상태값으로 관리할 수 있습니다.</t>
        </is>
      </c>
    </row>
    <row r="7" ht="48" customHeight="1">
      <c r="A7" s="11" t="inlineStr">
        <is>
          <t>출고 작업</t>
        </is>
      </c>
      <c r="B7" s="11" t="inlineStr">
        <is>
          <t>피킹/포장/송장 입력이 파일과 현장에서 분리됩니다.</t>
        </is>
      </c>
      <c r="C7" s="11" t="inlineStr">
        <is>
          <t>작업자별 할당, 스캔, 출고 완료 처리를 연결할 수 있습니다.</t>
        </is>
      </c>
    </row>
    <row r="8" ht="48" customHeight="1">
      <c r="A8" s="11" t="inlineStr">
        <is>
          <t>CS 대응</t>
        </is>
      </c>
      <c r="B8" s="11" t="inlineStr">
        <is>
          <t>주문 이력과 문의 이력이 다른 곳에 흩어집니다.</t>
        </is>
      </c>
      <c r="C8" s="11" t="inlineStr">
        <is>
          <t>주문별 문의, 처리 상태, 책임자를 함께 볼 수 있습니다.</t>
        </is>
      </c>
    </row>
    <row r="9" ht="48" customHeight="1">
      <c r="A9" s="11" t="inlineStr">
        <is>
          <t>채널 관리</t>
        </is>
      </c>
      <c r="B9" s="11" t="inlineStr">
        <is>
          <t>채널별 양식이 달라 매번 복사/붙여넣기가 필요합니다.</t>
        </is>
      </c>
      <c r="C9" s="11" t="inlineStr">
        <is>
          <t>채널별 주문/송장 연동과 표준 상태 관리가 가능합니다.</t>
        </is>
      </c>
    </row>
  </sheetData>
  <mergeCells count="3">
    <mergeCell ref="E3:F3"/>
    <mergeCell ref="A3:D3"/>
    <mergeCell ref="A1:F2"/>
  </mergeCell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StackCube</dc:creator>
  <dc:title>StackCube Lead Magnet Template</dc:title>
  <dcterms:created xsi:type="dcterms:W3CDTF">2026-07-07T07:15:03Z</dcterms:created>
  <dcterms:modified xsi:type="dcterms:W3CDTF">2026-07-07T07:15:03Z</dcterms:modified>
</cp:coreProperties>
</file>